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3" i="3" l="1"/>
  <c r="O16" i="3"/>
  <c r="N16" i="3"/>
  <c r="M16" i="3"/>
  <c r="L16" i="3"/>
  <c r="K16" i="3"/>
  <c r="AS13" i="3"/>
  <c r="AQ13" i="3"/>
  <c r="AR13" i="3" s="1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J17" i="3" s="1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M17" i="3" l="1"/>
  <c r="N17" i="3"/>
  <c r="L17" i="3"/>
  <c r="O17" i="3"/>
  <c r="F18" i="3"/>
  <c r="N18" i="3" s="1"/>
  <c r="H18" i="3"/>
  <c r="M18" i="3" s="1"/>
  <c r="K19" i="3"/>
  <c r="J19" i="3" s="1"/>
  <c r="H19" i="3"/>
  <c r="M19" i="3" s="1"/>
  <c r="O19" i="3"/>
  <c r="O18" i="3"/>
  <c r="J18" i="3"/>
  <c r="AF13" i="3"/>
  <c r="AB18" i="1"/>
  <c r="AA18" i="1"/>
  <c r="Z18" i="1"/>
  <c r="Y18" i="1"/>
  <c r="X18" i="1"/>
  <c r="W18" i="1"/>
  <c r="F19" i="3" l="1"/>
  <c r="L19" i="3" s="1"/>
  <c r="L18" i="3"/>
  <c r="N19" i="3"/>
</calcChain>
</file>

<file path=xl/sharedStrings.xml><?xml version="1.0" encoding="utf-8"?>
<sst xmlns="http://schemas.openxmlformats.org/spreadsheetml/2006/main" count="209" uniqueCount="78">
  <si>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</si>
  <si>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</si>
  <si>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</si>
  <si>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</si>
  <si>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</si>
  <si>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</si>
  <si>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</si>
  <si>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</si>
  <si>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</si>
  <si>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</si>
  <si>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</si>
  <si>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</si>
  <si>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</si>
  <si>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</si>
  <si>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</si>
  <si>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</si>
  <si>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</si>
  <si>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</si>
  <si>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</si>
  <si>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</si>
  <si>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</si>
  <si>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</si>
  <si>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</si>
  <si>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</si>
  <si>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</si>
  <si>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</si>
  <si>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</si>
  <si>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</si>
  <si>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</si>
  <si>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</si>
  <si>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</si>
  <si>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</si>
  <si>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</si>
  <si>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</si>
  <si>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Erno Painilainen</t>
  </si>
  <si>
    <t>1.</t>
  </si>
  <si>
    <t>KaMa</t>
  </si>
  <si>
    <t>ykköspesis</t>
  </si>
  <si>
    <t>06.09. 2007  UPV - KaMa  0-2  (0-1, 2-15)</t>
  </si>
  <si>
    <t xml:space="preserve">  20 v   3 kk 12 pv</t>
  </si>
  <si>
    <t>KaMa  2</t>
  </si>
  <si>
    <t>suomensarja</t>
  </si>
  <si>
    <t>6.</t>
  </si>
  <si>
    <t>8.</t>
  </si>
  <si>
    <t>5.</t>
  </si>
  <si>
    <t>4.</t>
  </si>
  <si>
    <t>Seurat</t>
  </si>
  <si>
    <t>KaMa = Kankaanpään Maila  (1958),  kasvattajaseura</t>
  </si>
  <si>
    <t>25.5.1987   Kankaanpää</t>
  </si>
  <si>
    <t>2.</t>
  </si>
  <si>
    <t>YK = Ylivieskan Kuula  (1909)</t>
  </si>
  <si>
    <t>7.</t>
  </si>
  <si>
    <t>YK</t>
  </si>
  <si>
    <t>9.</t>
  </si>
  <si>
    <t>YKKÖSPESIS</t>
  </si>
  <si>
    <t>UPV</t>
  </si>
  <si>
    <t>UPV = Ulvilan Pesä-Veikot  (1957)</t>
  </si>
  <si>
    <t>10.</t>
  </si>
  <si>
    <t>6.  ottelu</t>
  </si>
  <si>
    <t>14.08. 2013  KaMa - Kiri  2-0  (8-1, 6-1)</t>
  </si>
  <si>
    <t xml:space="preserve">  26 v   2 kk 20 pv</t>
  </si>
  <si>
    <t>11.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</si>
  <si>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</si>
  <si>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</si>
  <si>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</si>
  <si>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</si>
  <si>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</si>
  <si>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</si>
  <si>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</si>
  <si>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</si>
  <si>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</si>
  <si>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</si>
  <si>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</si>
  <si>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</si>
  <si>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</si>
  <si>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</si>
  <si>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</t>
  </si>
  <si>
    <t>Tarmo = Ikaalisten Tarmo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</si>
</sst>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2005</v>
      </c>
      <c r="C4" s="25" t="s">
        <v>42</v>
      </c>
      <c r="D4" s="26" t="s">
        <v>40</v>
      </c>
      <c r="E4" s="27"/>
      <c r="F4" s="28" t="s">
        <v>41</v>
      </c>
      <c r="G4" s="38"/>
      <c r="H4" s="80"/>
      <c r="I4" s="26"/>
      <c r="J4" s="26"/>
      <c r="K4" s="26"/>
      <c r="L4" s="26"/>
      <c r="M4" s="25"/>
      <c r="N4" s="25"/>
      <c r="O4" s="29"/>
      <c r="P4" s="31"/>
      <c r="Q4" s="31"/>
      <c r="R4" s="31"/>
      <c r="S4" s="31"/>
      <c r="T4" s="31"/>
      <c r="U4" s="31"/>
      <c r="V4" s="29"/>
      <c r="W4" s="32"/>
      <c r="X4" s="32"/>
      <c r="Y4" s="32"/>
      <c r="Z4" s="32"/>
      <c r="AA4" s="32"/>
      <c r="AB4" s="68"/>
      <c r="AC4" s="29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33">
        <v>2005</v>
      </c>
      <c r="C5" s="34" t="s">
        <v>45</v>
      </c>
      <c r="D5" s="35" t="s">
        <v>36</v>
      </c>
      <c r="E5" s="36"/>
      <c r="F5" s="37" t="s">
        <v>37</v>
      </c>
      <c r="G5" s="34"/>
      <c r="H5" s="81"/>
      <c r="I5" s="35"/>
      <c r="J5" s="35"/>
      <c r="K5" s="35"/>
      <c r="L5" s="35"/>
      <c r="M5" s="33"/>
      <c r="N5" s="33"/>
      <c r="O5" s="24"/>
      <c r="P5" s="31"/>
      <c r="Q5" s="31"/>
      <c r="R5" s="31"/>
      <c r="S5" s="31"/>
      <c r="T5" s="31"/>
      <c r="U5" s="31"/>
      <c r="V5" s="24"/>
      <c r="W5" s="32"/>
      <c r="X5" s="32"/>
      <c r="Y5" s="32"/>
      <c r="Z5" s="32"/>
      <c r="AA5" s="32"/>
      <c r="AB5" s="68"/>
      <c r="AC5" s="24"/>
      <c r="AD5" s="31"/>
      <c r="AE5" s="30"/>
      <c r="AF5" s="30"/>
      <c r="AG5" s="31"/>
      <c r="AH5" s="31"/>
      <c r="AI5" s="31"/>
      <c r="AJ5" s="9"/>
    </row>
    <row r="6" spans="1:36" s="23" customFormat="1" ht="15" customHeight="1" x14ac:dyDescent="0.2">
      <c r="A6" s="9"/>
      <c r="B6" s="25">
        <v>2006</v>
      </c>
      <c r="C6" s="38" t="s">
        <v>43</v>
      </c>
      <c r="D6" s="26" t="s">
        <v>40</v>
      </c>
      <c r="E6" s="26"/>
      <c r="F6" s="28" t="s">
        <v>41</v>
      </c>
      <c r="G6" s="38"/>
      <c r="H6" s="80"/>
      <c r="I6" s="26"/>
      <c r="J6" s="26"/>
      <c r="K6" s="26"/>
      <c r="L6" s="26"/>
      <c r="M6" s="25"/>
      <c r="N6" s="25"/>
      <c r="O6" s="24"/>
      <c r="P6" s="31"/>
      <c r="Q6" s="31"/>
      <c r="R6" s="31"/>
      <c r="S6" s="31"/>
      <c r="T6" s="31"/>
      <c r="U6" s="31"/>
      <c r="V6" s="24"/>
      <c r="W6" s="32"/>
      <c r="X6" s="32"/>
      <c r="Y6" s="32"/>
      <c r="Z6" s="32"/>
      <c r="AA6" s="32"/>
      <c r="AB6" s="68"/>
      <c r="AC6" s="24"/>
      <c r="AD6" s="31"/>
      <c r="AE6" s="30"/>
      <c r="AF6" s="30"/>
      <c r="AG6" s="31"/>
      <c r="AH6" s="31"/>
      <c r="AI6" s="31"/>
      <c r="AJ6" s="9"/>
    </row>
    <row r="7" spans="1:36" s="23" customFormat="1" ht="15" customHeight="1" x14ac:dyDescent="0.2">
      <c r="A7" s="9"/>
      <c r="B7" s="25">
        <v>2007</v>
      </c>
      <c r="C7" s="38" t="s">
        <v>44</v>
      </c>
      <c r="D7" s="26" t="s">
        <v>40</v>
      </c>
      <c r="E7" s="26"/>
      <c r="F7" s="28" t="s">
        <v>41</v>
      </c>
      <c r="G7" s="38"/>
      <c r="H7" s="80"/>
      <c r="I7" s="26"/>
      <c r="J7" s="26"/>
      <c r="K7" s="26"/>
      <c r="L7" s="26"/>
      <c r="M7" s="25"/>
      <c r="N7" s="25"/>
      <c r="O7" s="24"/>
      <c r="P7" s="31"/>
      <c r="Q7" s="31"/>
      <c r="R7" s="31"/>
      <c r="S7" s="31"/>
      <c r="T7" s="31"/>
      <c r="U7" s="31"/>
      <c r="V7" s="24"/>
      <c r="W7" s="32"/>
      <c r="X7" s="32"/>
      <c r="Y7" s="32"/>
      <c r="Z7" s="32"/>
      <c r="AA7" s="32"/>
      <c r="AB7" s="68"/>
      <c r="AC7" s="24"/>
      <c r="AD7" s="31"/>
      <c r="AE7" s="30"/>
      <c r="AF7" s="30"/>
      <c r="AG7" s="31"/>
      <c r="AH7" s="31"/>
      <c r="AI7" s="31"/>
      <c r="AJ7" s="9"/>
    </row>
    <row r="8" spans="1:36" s="23" customFormat="1" ht="15" customHeight="1" x14ac:dyDescent="0.2">
      <c r="A8" s="9"/>
      <c r="B8" s="33">
        <v>2007</v>
      </c>
      <c r="C8" s="34" t="s">
        <v>35</v>
      </c>
      <c r="D8" s="35" t="s">
        <v>36</v>
      </c>
      <c r="E8" s="36"/>
      <c r="F8" s="37" t="s">
        <v>37</v>
      </c>
      <c r="G8" s="34"/>
      <c r="H8" s="81"/>
      <c r="I8" s="35"/>
      <c r="J8" s="35"/>
      <c r="K8" s="35"/>
      <c r="L8" s="35"/>
      <c r="M8" s="33"/>
      <c r="N8" s="33"/>
      <c r="O8" s="24"/>
      <c r="P8" s="31"/>
      <c r="Q8" s="31"/>
      <c r="R8" s="31"/>
      <c r="S8" s="31"/>
      <c r="T8" s="31"/>
      <c r="U8" s="31"/>
      <c r="V8" s="24"/>
      <c r="W8" s="32">
        <v>1</v>
      </c>
      <c r="X8" s="32">
        <v>0</v>
      </c>
      <c r="Y8" s="32">
        <v>1</v>
      </c>
      <c r="Z8" s="32">
        <v>0</v>
      </c>
      <c r="AA8" s="32">
        <v>3</v>
      </c>
      <c r="AB8" s="68">
        <v>1</v>
      </c>
      <c r="AC8" s="24"/>
      <c r="AD8" s="31"/>
      <c r="AE8" s="30"/>
      <c r="AF8" s="30"/>
      <c r="AG8" s="31"/>
      <c r="AH8" s="31"/>
      <c r="AI8" s="31"/>
      <c r="AJ8" s="9"/>
    </row>
    <row r="9" spans="1:36" s="23" customFormat="1" ht="15" customHeight="1" x14ac:dyDescent="0.2">
      <c r="A9" s="9"/>
      <c r="B9" s="25">
        <v>2008</v>
      </c>
      <c r="C9" s="38" t="s">
        <v>43</v>
      </c>
      <c r="D9" s="26" t="s">
        <v>40</v>
      </c>
      <c r="E9" s="27"/>
      <c r="F9" s="28" t="s">
        <v>41</v>
      </c>
      <c r="G9" s="38"/>
      <c r="H9" s="80"/>
      <c r="I9" s="26"/>
      <c r="J9" s="26"/>
      <c r="K9" s="26"/>
      <c r="L9" s="26"/>
      <c r="M9" s="25"/>
      <c r="N9" s="25"/>
      <c r="O9" s="24"/>
      <c r="P9" s="31"/>
      <c r="Q9" s="31"/>
      <c r="R9" s="31"/>
      <c r="S9" s="31"/>
      <c r="T9" s="31"/>
      <c r="U9" s="31"/>
      <c r="V9" s="24"/>
      <c r="W9" s="32"/>
      <c r="X9" s="32"/>
      <c r="Y9" s="32"/>
      <c r="Z9" s="32"/>
      <c r="AA9" s="32"/>
      <c r="AB9" s="68"/>
      <c r="AC9" s="24"/>
      <c r="AD9" s="31"/>
      <c r="AE9" s="30"/>
      <c r="AF9" s="30"/>
      <c r="AG9" s="31"/>
      <c r="AH9" s="31"/>
      <c r="AI9" s="31"/>
      <c r="AJ9" s="9"/>
    </row>
    <row r="10" spans="1:36" s="23" customFormat="1" ht="15" customHeight="1" x14ac:dyDescent="0.2">
      <c r="A10" s="9"/>
      <c r="B10" s="25">
        <v>2009</v>
      </c>
      <c r="C10" s="38" t="s">
        <v>45</v>
      </c>
      <c r="D10" s="26" t="s">
        <v>76</v>
      </c>
      <c r="E10" s="27"/>
      <c r="F10" s="28" t="s">
        <v>41</v>
      </c>
      <c r="G10" s="38"/>
      <c r="H10" s="80"/>
      <c r="I10" s="26"/>
      <c r="J10" s="26"/>
      <c r="K10" s="26"/>
      <c r="L10" s="26"/>
      <c r="M10" s="25"/>
      <c r="N10" s="25"/>
      <c r="O10" s="24"/>
      <c r="P10" s="31"/>
      <c r="Q10" s="31"/>
      <c r="R10" s="31"/>
      <c r="S10" s="31"/>
      <c r="T10" s="31"/>
      <c r="U10" s="31"/>
      <c r="V10" s="24"/>
      <c r="W10" s="32"/>
      <c r="X10" s="32"/>
      <c r="Y10" s="32"/>
      <c r="Z10" s="32"/>
      <c r="AA10" s="32"/>
      <c r="AB10" s="68"/>
      <c r="AC10" s="24"/>
      <c r="AD10" s="31"/>
      <c r="AE10" s="30"/>
      <c r="AF10" s="30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2010</v>
      </c>
      <c r="C11" s="38" t="s">
        <v>42</v>
      </c>
      <c r="D11" s="26" t="s">
        <v>76</v>
      </c>
      <c r="E11" s="27"/>
      <c r="F11" s="28" t="s">
        <v>41</v>
      </c>
      <c r="G11" s="38"/>
      <c r="H11" s="80"/>
      <c r="I11" s="26"/>
      <c r="J11" s="26"/>
      <c r="K11" s="26"/>
      <c r="L11" s="26"/>
      <c r="M11" s="25"/>
      <c r="N11" s="25"/>
      <c r="O11" s="29"/>
      <c r="P11" s="31"/>
      <c r="Q11" s="31"/>
      <c r="R11" s="31"/>
      <c r="S11" s="31"/>
      <c r="T11" s="31"/>
      <c r="U11" s="31"/>
      <c r="V11" s="29"/>
      <c r="W11" s="32"/>
      <c r="X11" s="32"/>
      <c r="Y11" s="32"/>
      <c r="Z11" s="32"/>
      <c r="AA11" s="32"/>
      <c r="AB11" s="68"/>
      <c r="AC11" s="29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2011</v>
      </c>
      <c r="C12" s="38" t="s">
        <v>49</v>
      </c>
      <c r="D12" s="26" t="s">
        <v>76</v>
      </c>
      <c r="E12" s="27"/>
      <c r="F12" s="28" t="s">
        <v>41</v>
      </c>
      <c r="G12" s="38"/>
      <c r="H12" s="80"/>
      <c r="I12" s="26"/>
      <c r="J12" s="26"/>
      <c r="K12" s="26"/>
      <c r="L12" s="26"/>
      <c r="M12" s="25"/>
      <c r="N12" s="25"/>
      <c r="O12" s="29"/>
      <c r="P12" s="31"/>
      <c r="Q12" s="31"/>
      <c r="R12" s="31"/>
      <c r="S12" s="31"/>
      <c r="T12" s="31"/>
      <c r="U12" s="31"/>
      <c r="V12" s="29"/>
      <c r="W12" s="32"/>
      <c r="X12" s="32"/>
      <c r="Y12" s="32"/>
      <c r="Z12" s="32"/>
      <c r="AA12" s="32"/>
      <c r="AB12" s="68"/>
      <c r="AC12" s="29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3">
        <v>2012</v>
      </c>
      <c r="C13" s="33" t="s">
        <v>51</v>
      </c>
      <c r="D13" s="35" t="s">
        <v>52</v>
      </c>
      <c r="E13" s="33"/>
      <c r="F13" s="36" t="s">
        <v>37</v>
      </c>
      <c r="G13" s="34"/>
      <c r="H13" s="81"/>
      <c r="I13" s="33"/>
      <c r="J13" s="33"/>
      <c r="K13" s="33"/>
      <c r="L13" s="33"/>
      <c r="M13" s="34"/>
      <c r="N13" s="83"/>
      <c r="O13" s="29"/>
      <c r="P13" s="31"/>
      <c r="Q13" s="31"/>
      <c r="R13" s="31"/>
      <c r="S13" s="31"/>
      <c r="T13" s="31"/>
      <c r="U13" s="31"/>
      <c r="V13" s="29"/>
      <c r="W13" s="32"/>
      <c r="X13" s="32"/>
      <c r="Y13" s="32"/>
      <c r="Z13" s="32"/>
      <c r="AA13" s="32"/>
      <c r="AB13" s="68"/>
      <c r="AC13" s="29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1">
        <v>2012</v>
      </c>
      <c r="C14" s="31" t="s">
        <v>53</v>
      </c>
      <c r="D14" s="30" t="s">
        <v>36</v>
      </c>
      <c r="E14" s="31">
        <v>2</v>
      </c>
      <c r="F14" s="31">
        <v>0</v>
      </c>
      <c r="G14" s="31">
        <v>0</v>
      </c>
      <c r="H14" s="49">
        <v>0</v>
      </c>
      <c r="I14" s="31">
        <v>0</v>
      </c>
      <c r="J14" s="31">
        <v>0</v>
      </c>
      <c r="K14" s="31">
        <v>0</v>
      </c>
      <c r="L14" s="31">
        <v>0</v>
      </c>
      <c r="M14" s="40">
        <v>0</v>
      </c>
      <c r="N14" s="52">
        <v>0</v>
      </c>
      <c r="O14" s="29"/>
      <c r="P14" s="31"/>
      <c r="Q14" s="31"/>
      <c r="R14" s="31"/>
      <c r="S14" s="31"/>
      <c r="T14" s="31"/>
      <c r="U14" s="31"/>
      <c r="V14" s="29"/>
      <c r="W14" s="32"/>
      <c r="X14" s="32"/>
      <c r="Y14" s="32"/>
      <c r="Z14" s="32"/>
      <c r="AA14" s="32"/>
      <c r="AB14" s="68"/>
      <c r="AC14" s="29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33">
        <v>2013</v>
      </c>
      <c r="C15" s="33" t="s">
        <v>42</v>
      </c>
      <c r="D15" s="35" t="s">
        <v>55</v>
      </c>
      <c r="E15" s="33"/>
      <c r="F15" s="36" t="s">
        <v>37</v>
      </c>
      <c r="G15" s="34"/>
      <c r="H15" s="81"/>
      <c r="I15" s="33"/>
      <c r="J15" s="33"/>
      <c r="K15" s="33"/>
      <c r="L15" s="33"/>
      <c r="M15" s="34"/>
      <c r="N15" s="83"/>
      <c r="O15" s="29"/>
      <c r="P15" s="31"/>
      <c r="Q15" s="31"/>
      <c r="R15" s="31"/>
      <c r="S15" s="31"/>
      <c r="T15" s="31"/>
      <c r="U15" s="31"/>
      <c r="V15" s="29"/>
      <c r="W15" s="32"/>
      <c r="X15" s="32"/>
      <c r="Y15" s="32"/>
      <c r="Z15" s="32"/>
      <c r="AA15" s="32"/>
      <c r="AB15" s="68"/>
      <c r="AC15" s="29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31">
        <v>2013</v>
      </c>
      <c r="C16" s="31" t="s">
        <v>57</v>
      </c>
      <c r="D16" s="30" t="s">
        <v>36</v>
      </c>
      <c r="E16" s="31">
        <v>8</v>
      </c>
      <c r="F16" s="31">
        <v>0</v>
      </c>
      <c r="G16" s="31">
        <v>1</v>
      </c>
      <c r="H16" s="31">
        <v>0</v>
      </c>
      <c r="I16" s="31">
        <v>13</v>
      </c>
      <c r="J16" s="31">
        <v>8</v>
      </c>
      <c r="K16" s="31">
        <v>4</v>
      </c>
      <c r="L16" s="31">
        <v>0</v>
      </c>
      <c r="M16" s="40">
        <v>1</v>
      </c>
      <c r="N16" s="89">
        <v>0.43330000000000002</v>
      </c>
      <c r="O16" s="29"/>
      <c r="P16" s="31"/>
      <c r="Q16" s="31"/>
      <c r="R16" s="49"/>
      <c r="S16" s="31"/>
      <c r="T16" s="31"/>
      <c r="U16" s="31"/>
      <c r="V16" s="29"/>
      <c r="W16" s="32">
        <v>5</v>
      </c>
      <c r="X16" s="32">
        <v>0</v>
      </c>
      <c r="Y16" s="32">
        <v>2</v>
      </c>
      <c r="Z16" s="32">
        <v>3</v>
      </c>
      <c r="AA16" s="32">
        <v>10</v>
      </c>
      <c r="AB16" s="68">
        <v>0.435</v>
      </c>
      <c r="AC16" s="29"/>
      <c r="AD16" s="31"/>
      <c r="AE16" s="30"/>
      <c r="AF16" s="82"/>
      <c r="AG16" s="49"/>
      <c r="AH16" s="40"/>
      <c r="AI16" s="31"/>
      <c r="AJ16" s="9"/>
    </row>
    <row r="17" spans="1:36" s="23" customFormat="1" ht="15" customHeight="1" x14ac:dyDescent="0.25">
      <c r="A17" s="9"/>
      <c r="B17" s="31">
        <v>2014</v>
      </c>
      <c r="C17" s="31" t="s">
        <v>61</v>
      </c>
      <c r="D17" s="30" t="s">
        <v>36</v>
      </c>
      <c r="E17" s="31">
        <v>17</v>
      </c>
      <c r="F17" s="31">
        <v>0</v>
      </c>
      <c r="G17" s="31">
        <v>0</v>
      </c>
      <c r="H17" s="31">
        <v>0</v>
      </c>
      <c r="I17" s="31">
        <v>8</v>
      </c>
      <c r="J17" s="31">
        <v>4</v>
      </c>
      <c r="K17" s="31">
        <v>4</v>
      </c>
      <c r="L17" s="31">
        <v>0</v>
      </c>
      <c r="M17" s="40">
        <v>0</v>
      </c>
      <c r="N17" s="89">
        <v>0.17399999999999999</v>
      </c>
      <c r="O17" s="29"/>
      <c r="P17" s="31"/>
      <c r="Q17" s="31"/>
      <c r="R17" s="31"/>
      <c r="S17" s="31"/>
      <c r="T17" s="31"/>
      <c r="U17" s="31"/>
      <c r="V17" s="29"/>
      <c r="W17" s="32">
        <v>7</v>
      </c>
      <c r="X17" s="32">
        <v>0</v>
      </c>
      <c r="Y17" s="32">
        <v>0</v>
      </c>
      <c r="Z17" s="32">
        <v>0</v>
      </c>
      <c r="AA17" s="32">
        <v>1</v>
      </c>
      <c r="AB17" s="68">
        <v>0.14299999999999999</v>
      </c>
      <c r="AC17" s="29"/>
      <c r="AD17" s="31"/>
      <c r="AE17" s="31"/>
      <c r="AF17" s="49"/>
      <c r="AG17" s="49"/>
      <c r="AH17" s="40"/>
      <c r="AI17" s="31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27</v>
      </c>
      <c r="F18" s="18">
        <v>0</v>
      </c>
      <c r="G18" s="18">
        <v>1</v>
      </c>
      <c r="H18" s="18">
        <v>0</v>
      </c>
      <c r="I18" s="18">
        <v>21</v>
      </c>
      <c r="J18" s="18">
        <v>12</v>
      </c>
      <c r="K18" s="18">
        <v>8</v>
      </c>
      <c r="L18" s="18">
        <v>0</v>
      </c>
      <c r="M18" s="17">
        <v>1</v>
      </c>
      <c r="N18" s="39">
        <v>0.26589239017357824</v>
      </c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39">
        <v>0</v>
      </c>
      <c r="V18" s="24"/>
      <c r="W18" s="18">
        <f>PRODUCT(E24)</f>
        <v>13</v>
      </c>
      <c r="X18" s="18">
        <f t="shared" ref="X18:AA18" si="0">PRODUCT(F24)</f>
        <v>0</v>
      </c>
      <c r="Y18" s="18">
        <f t="shared" si="0"/>
        <v>3</v>
      </c>
      <c r="Z18" s="18">
        <f t="shared" si="0"/>
        <v>3</v>
      </c>
      <c r="AA18" s="18">
        <f t="shared" si="0"/>
        <v>14</v>
      </c>
      <c r="AB18" s="39">
        <f>PRODUCT(N24)</f>
        <v>0.4375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2" t="s">
        <v>2</v>
      </c>
      <c r="C19" s="40"/>
      <c r="D19" s="41">
        <v>16.666666666666668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4"/>
      <c r="AI19" s="42"/>
      <c r="AJ19" s="9"/>
    </row>
    <row r="20" spans="1:36" ht="15" customHeight="1" x14ac:dyDescent="0.25">
      <c r="A20" s="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P20" s="42"/>
      <c r="Q20" s="45"/>
      <c r="R20" s="42"/>
      <c r="S20" s="42"/>
      <c r="T20" s="42"/>
      <c r="U20" s="42"/>
      <c r="W20" s="42"/>
      <c r="X20" s="42"/>
      <c r="Y20" s="42"/>
      <c r="Z20" s="42"/>
      <c r="AA20" s="42"/>
      <c r="AB20" s="42"/>
      <c r="AD20" s="42"/>
      <c r="AE20" s="42"/>
      <c r="AF20" s="42"/>
      <c r="AG20" s="42"/>
      <c r="AH20" s="42"/>
      <c r="AI20" s="42"/>
      <c r="AJ20" s="9"/>
    </row>
    <row r="21" spans="1:36" ht="15" customHeight="1" x14ac:dyDescent="0.25">
      <c r="A21" s="9"/>
      <c r="B21" s="22" t="s">
        <v>25</v>
      </c>
      <c r="C21" s="46"/>
      <c r="D21" s="46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42"/>
      <c r="K21" s="18" t="s">
        <v>27</v>
      </c>
      <c r="L21" s="18" t="s">
        <v>28</v>
      </c>
      <c r="M21" s="18" t="s">
        <v>29</v>
      </c>
      <c r="N21" s="18" t="s">
        <v>22</v>
      </c>
      <c r="O21" s="24"/>
      <c r="P21" s="47" t="s">
        <v>30</v>
      </c>
      <c r="Q21" s="12"/>
      <c r="R21" s="12"/>
      <c r="S21" s="12"/>
      <c r="T21" s="48"/>
      <c r="U21" s="48"/>
      <c r="V21" s="48"/>
      <c r="W21" s="48"/>
      <c r="X21" s="48"/>
      <c r="Y21" s="48"/>
      <c r="Z21" s="48"/>
      <c r="AA21" s="12"/>
      <c r="AB21" s="12"/>
      <c r="AC21" s="48"/>
      <c r="AD21" s="12"/>
      <c r="AE21" s="12"/>
      <c r="AF21" s="12"/>
      <c r="AG21" s="12"/>
      <c r="AH21" s="12"/>
      <c r="AI21" s="50"/>
      <c r="AJ21" s="9"/>
    </row>
    <row r="22" spans="1:36" ht="15" customHeight="1" x14ac:dyDescent="0.2">
      <c r="A22" s="9"/>
      <c r="B22" s="47" t="s">
        <v>13</v>
      </c>
      <c r="C22" s="12"/>
      <c r="D22" s="50"/>
      <c r="E22" s="31">
        <v>27</v>
      </c>
      <c r="F22" s="31">
        <v>0</v>
      </c>
      <c r="G22" s="31">
        <v>1</v>
      </c>
      <c r="H22" s="31">
        <v>0</v>
      </c>
      <c r="I22" s="31">
        <v>21</v>
      </c>
      <c r="J22" s="42"/>
      <c r="K22" s="51">
        <v>3.7037037037037035E-2</v>
      </c>
      <c r="L22" s="51">
        <v>0</v>
      </c>
      <c r="M22" s="51">
        <v>0.77777777777777779</v>
      </c>
      <c r="N22" s="52">
        <v>0.26589239017357824</v>
      </c>
      <c r="O22" s="24"/>
      <c r="P22" s="53" t="s">
        <v>9</v>
      </c>
      <c r="Q22" s="54"/>
      <c r="R22" s="55" t="s">
        <v>38</v>
      </c>
      <c r="S22" s="55"/>
      <c r="T22" s="55"/>
      <c r="U22" s="55"/>
      <c r="V22" s="55"/>
      <c r="W22" s="55"/>
      <c r="X22" s="55"/>
      <c r="Y22" s="55"/>
      <c r="Z22" s="56" t="s">
        <v>11</v>
      </c>
      <c r="AA22" s="55"/>
      <c r="AB22" s="91" t="s">
        <v>39</v>
      </c>
      <c r="AC22" s="55"/>
      <c r="AD22" s="55"/>
      <c r="AE22" s="55"/>
      <c r="AF22" s="55"/>
      <c r="AG22" s="55"/>
      <c r="AH22" s="56"/>
      <c r="AI22" s="92"/>
      <c r="AJ22" s="9"/>
    </row>
    <row r="23" spans="1:36" ht="15" customHeight="1" x14ac:dyDescent="0.2">
      <c r="A23" s="9"/>
      <c r="B23" s="57" t="s">
        <v>15</v>
      </c>
      <c r="C23" s="58"/>
      <c r="D23" s="59"/>
      <c r="E23" s="31"/>
      <c r="F23" s="31"/>
      <c r="G23" s="31"/>
      <c r="H23" s="31"/>
      <c r="I23" s="31"/>
      <c r="J23" s="42"/>
      <c r="K23" s="51"/>
      <c r="L23" s="51"/>
      <c r="M23" s="51"/>
      <c r="N23" s="52"/>
      <c r="O23" s="24"/>
      <c r="P23" s="60" t="s">
        <v>65</v>
      </c>
      <c r="Q23" s="61"/>
      <c r="R23" s="62" t="s">
        <v>38</v>
      </c>
      <c r="S23" s="62"/>
      <c r="T23" s="62"/>
      <c r="U23" s="62"/>
      <c r="V23" s="62"/>
      <c r="W23" s="62"/>
      <c r="X23" s="62"/>
      <c r="Y23" s="62"/>
      <c r="Z23" s="63" t="s">
        <v>11</v>
      </c>
      <c r="AA23" s="62"/>
      <c r="AB23" s="93" t="s">
        <v>39</v>
      </c>
      <c r="AC23" s="62"/>
      <c r="AD23" s="62"/>
      <c r="AE23" s="62"/>
      <c r="AF23" s="62"/>
      <c r="AG23" s="62"/>
      <c r="AH23" s="63"/>
      <c r="AI23" s="94"/>
      <c r="AJ23" s="9"/>
    </row>
    <row r="24" spans="1:36" ht="15" customHeight="1" x14ac:dyDescent="0.2">
      <c r="A24" s="9"/>
      <c r="B24" s="64" t="s">
        <v>16</v>
      </c>
      <c r="C24" s="65"/>
      <c r="D24" s="66"/>
      <c r="E24" s="32">
        <v>13</v>
      </c>
      <c r="F24" s="32">
        <v>0</v>
      </c>
      <c r="G24" s="32">
        <v>3</v>
      </c>
      <c r="H24" s="32">
        <v>3</v>
      </c>
      <c r="I24" s="32">
        <v>14</v>
      </c>
      <c r="J24" s="42"/>
      <c r="K24" s="67">
        <v>0.23076923076923078</v>
      </c>
      <c r="L24" s="67">
        <v>0.23076923076923078</v>
      </c>
      <c r="M24" s="67">
        <v>1.0769230769230769</v>
      </c>
      <c r="N24" s="68">
        <v>0.4375</v>
      </c>
      <c r="O24" s="24"/>
      <c r="P24" s="60" t="s">
        <v>66</v>
      </c>
      <c r="Q24" s="61"/>
      <c r="R24" s="62" t="s">
        <v>59</v>
      </c>
      <c r="S24" s="62"/>
      <c r="T24" s="62"/>
      <c r="U24" s="62"/>
      <c r="V24" s="62"/>
      <c r="W24" s="62"/>
      <c r="X24" s="62"/>
      <c r="Y24" s="62"/>
      <c r="Z24" s="63" t="s">
        <v>58</v>
      </c>
      <c r="AA24" s="62"/>
      <c r="AB24" s="93" t="s">
        <v>60</v>
      </c>
      <c r="AC24" s="62"/>
      <c r="AD24" s="62"/>
      <c r="AE24" s="62"/>
      <c r="AF24" s="62"/>
      <c r="AG24" s="62"/>
      <c r="AH24" s="63"/>
      <c r="AI24" s="94"/>
    </row>
    <row r="25" spans="1:36" ht="15" customHeight="1" x14ac:dyDescent="0.2">
      <c r="A25" s="9"/>
      <c r="B25" s="69" t="s">
        <v>26</v>
      </c>
      <c r="C25" s="70"/>
      <c r="D25" s="71"/>
      <c r="E25" s="18">
        <v>40</v>
      </c>
      <c r="F25" s="18">
        <v>0</v>
      </c>
      <c r="G25" s="18">
        <v>4</v>
      </c>
      <c r="H25" s="18">
        <v>3</v>
      </c>
      <c r="I25" s="18">
        <v>35</v>
      </c>
      <c r="J25" s="42"/>
      <c r="K25" s="72">
        <v>0.1</v>
      </c>
      <c r="L25" s="72">
        <v>7.4999999999999997E-2</v>
      </c>
      <c r="M25" s="72">
        <v>0.875</v>
      </c>
      <c r="N25" s="39">
        <v>0.31537407330077205</v>
      </c>
      <c r="O25" s="24"/>
      <c r="P25" s="73" t="s">
        <v>10</v>
      </c>
      <c r="Q25" s="74"/>
      <c r="R25" s="75"/>
      <c r="S25" s="75"/>
      <c r="T25" s="75"/>
      <c r="U25" s="75"/>
      <c r="V25" s="75"/>
      <c r="W25" s="75"/>
      <c r="X25" s="75"/>
      <c r="Y25" s="75"/>
      <c r="Z25" s="76"/>
      <c r="AA25" s="75"/>
      <c r="AB25" s="95"/>
      <c r="AC25" s="75"/>
      <c r="AD25" s="75"/>
      <c r="AE25" s="75"/>
      <c r="AF25" s="75"/>
      <c r="AG25" s="75"/>
      <c r="AH25" s="76"/>
      <c r="AI25" s="96"/>
    </row>
    <row r="26" spans="1:36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2"/>
      <c r="K26" s="44"/>
      <c r="L26" s="44"/>
      <c r="M26" s="44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77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 t="s">
        <v>46</v>
      </c>
      <c r="C27" s="42"/>
      <c r="D27" s="42" t="s">
        <v>47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4"/>
      <c r="P27" s="42"/>
      <c r="Q27" s="45"/>
      <c r="R27" s="42"/>
      <c r="S27" s="42"/>
      <c r="T27" s="24"/>
      <c r="U27" s="24"/>
      <c r="V27" s="24"/>
      <c r="W27" s="24"/>
      <c r="X27" s="77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 t="s">
        <v>77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24"/>
      <c r="P28" s="42"/>
      <c r="Q28" s="45"/>
      <c r="R28" s="42"/>
      <c r="S28" s="42"/>
      <c r="T28" s="24"/>
      <c r="U28" s="24"/>
      <c r="V28" s="24"/>
      <c r="W28" s="24"/>
      <c r="X28" s="77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 t="s">
        <v>50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24"/>
      <c r="P29" s="42"/>
      <c r="Q29" s="45"/>
      <c r="R29" s="42"/>
      <c r="S29" s="42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 t="s">
        <v>56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24"/>
      <c r="P30" s="42"/>
      <c r="Q30" s="45"/>
      <c r="R30" s="42"/>
      <c r="S30" s="42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24"/>
      <c r="P31" s="42"/>
      <c r="Q31" s="45"/>
      <c r="R31" s="42"/>
      <c r="S31" s="42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42"/>
      <c r="Q150" s="45"/>
      <c r="R150" s="42"/>
      <c r="S150" s="42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48</v>
      </c>
      <c r="F1" s="9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4" t="s">
        <v>54</v>
      </c>
      <c r="C2" s="85"/>
      <c r="D2" s="99"/>
      <c r="E2" s="13" t="s">
        <v>13</v>
      </c>
      <c r="F2" s="14"/>
      <c r="G2" s="14"/>
      <c r="H2" s="14"/>
      <c r="I2" s="20"/>
      <c r="J2" s="15"/>
      <c r="K2" s="90"/>
      <c r="L2" s="22" t="s">
        <v>67</v>
      </c>
      <c r="M2" s="14"/>
      <c r="N2" s="14"/>
      <c r="O2" s="21"/>
      <c r="P2" s="19"/>
      <c r="Q2" s="22" t="s">
        <v>68</v>
      </c>
      <c r="R2" s="14"/>
      <c r="S2" s="14"/>
      <c r="T2" s="14"/>
      <c r="U2" s="20"/>
      <c r="V2" s="21"/>
      <c r="W2" s="19"/>
      <c r="X2" s="100" t="s">
        <v>69</v>
      </c>
      <c r="Y2" s="101"/>
      <c r="Z2" s="102"/>
      <c r="AA2" s="13" t="s">
        <v>13</v>
      </c>
      <c r="AB2" s="14"/>
      <c r="AC2" s="14"/>
      <c r="AD2" s="14"/>
      <c r="AE2" s="20"/>
      <c r="AF2" s="15"/>
      <c r="AG2" s="90"/>
      <c r="AH2" s="22" t="s">
        <v>70</v>
      </c>
      <c r="AI2" s="14"/>
      <c r="AJ2" s="14"/>
      <c r="AK2" s="21"/>
      <c r="AL2" s="19"/>
      <c r="AM2" s="22" t="s">
        <v>68</v>
      </c>
      <c r="AN2" s="14"/>
      <c r="AO2" s="14"/>
      <c r="AP2" s="14"/>
      <c r="AQ2" s="20"/>
      <c r="AR2" s="21"/>
      <c r="AS2" s="103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71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71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1">
        <v>2005</v>
      </c>
      <c r="C4" s="40" t="s">
        <v>45</v>
      </c>
      <c r="D4" s="2" t="s">
        <v>36</v>
      </c>
      <c r="E4" s="31">
        <v>1</v>
      </c>
      <c r="F4" s="31">
        <v>0</v>
      </c>
      <c r="G4" s="31">
        <v>0</v>
      </c>
      <c r="H4" s="49">
        <v>0</v>
      </c>
      <c r="I4" s="31">
        <v>0</v>
      </c>
      <c r="J4" s="89">
        <v>0</v>
      </c>
      <c r="K4" s="29">
        <v>2</v>
      </c>
      <c r="L4" s="104"/>
      <c r="M4" s="18"/>
      <c r="N4" s="18"/>
      <c r="O4" s="18"/>
      <c r="P4" s="24"/>
      <c r="Q4" s="31"/>
      <c r="R4" s="31"/>
      <c r="S4" s="49"/>
      <c r="T4" s="31"/>
      <c r="U4" s="31"/>
      <c r="V4" s="105"/>
      <c r="W4" s="29"/>
      <c r="X4" s="31">
        <v>2005</v>
      </c>
      <c r="Y4" s="31" t="s">
        <v>42</v>
      </c>
      <c r="Z4" s="2" t="s">
        <v>40</v>
      </c>
      <c r="AA4" s="31">
        <v>11</v>
      </c>
      <c r="AB4" s="31">
        <v>3</v>
      </c>
      <c r="AC4" s="31">
        <v>6</v>
      </c>
      <c r="AD4" s="31">
        <v>12</v>
      </c>
      <c r="AE4" s="31">
        <v>59</v>
      </c>
      <c r="AF4" s="52">
        <v>0.67810000000000004</v>
      </c>
      <c r="AG4" s="125">
        <v>87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6"/>
      <c r="AS4" s="107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1"/>
      <c r="C5" s="40"/>
      <c r="D5" s="2"/>
      <c r="E5" s="31"/>
      <c r="F5" s="31"/>
      <c r="G5" s="31"/>
      <c r="H5" s="49"/>
      <c r="I5" s="31"/>
      <c r="J5" s="89"/>
      <c r="K5" s="29"/>
      <c r="L5" s="104"/>
      <c r="M5" s="18"/>
      <c r="N5" s="18"/>
      <c r="O5" s="18"/>
      <c r="P5" s="24"/>
      <c r="Q5" s="31"/>
      <c r="R5" s="31"/>
      <c r="S5" s="49"/>
      <c r="T5" s="31"/>
      <c r="U5" s="31"/>
      <c r="V5" s="105"/>
      <c r="W5" s="29"/>
      <c r="X5" s="31">
        <v>2006</v>
      </c>
      <c r="Y5" s="31" t="s">
        <v>43</v>
      </c>
      <c r="Z5" s="2" t="s">
        <v>40</v>
      </c>
      <c r="AA5" s="31">
        <v>16</v>
      </c>
      <c r="AB5" s="31">
        <v>2</v>
      </c>
      <c r="AC5" s="31">
        <v>7</v>
      </c>
      <c r="AD5" s="31">
        <v>8</v>
      </c>
      <c r="AE5" s="31">
        <v>64</v>
      </c>
      <c r="AF5" s="52">
        <v>0.66659999999999997</v>
      </c>
      <c r="AG5" s="125">
        <v>96</v>
      </c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6"/>
      <c r="AS5" s="10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1">
        <v>2007</v>
      </c>
      <c r="C6" s="40" t="s">
        <v>35</v>
      </c>
      <c r="D6" s="2" t="s">
        <v>36</v>
      </c>
      <c r="E6" s="31">
        <v>4</v>
      </c>
      <c r="F6" s="31">
        <v>0</v>
      </c>
      <c r="G6" s="31">
        <v>0</v>
      </c>
      <c r="H6" s="49">
        <v>1</v>
      </c>
      <c r="I6" s="31">
        <v>4</v>
      </c>
      <c r="J6" s="89">
        <v>0.33300000000000002</v>
      </c>
      <c r="K6" s="29">
        <v>12</v>
      </c>
      <c r="L6" s="104"/>
      <c r="M6" s="18"/>
      <c r="N6" s="18"/>
      <c r="O6" s="18"/>
      <c r="P6" s="24"/>
      <c r="Q6" s="31"/>
      <c r="R6" s="31"/>
      <c r="S6" s="49"/>
      <c r="T6" s="31"/>
      <c r="U6" s="31"/>
      <c r="V6" s="105"/>
      <c r="W6" s="29"/>
      <c r="X6" s="31">
        <v>2007</v>
      </c>
      <c r="Y6" s="31" t="s">
        <v>44</v>
      </c>
      <c r="Z6" s="2" t="s">
        <v>40</v>
      </c>
      <c r="AA6" s="31">
        <v>13</v>
      </c>
      <c r="AB6" s="31">
        <v>2</v>
      </c>
      <c r="AC6" s="31">
        <v>5</v>
      </c>
      <c r="AD6" s="31">
        <v>20</v>
      </c>
      <c r="AE6" s="31">
        <v>76</v>
      </c>
      <c r="AF6" s="52">
        <v>0.8</v>
      </c>
      <c r="AG6" s="125">
        <v>95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6"/>
      <c r="AS6" s="10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1"/>
      <c r="C7" s="40"/>
      <c r="D7" s="2"/>
      <c r="E7" s="31"/>
      <c r="F7" s="31"/>
      <c r="G7" s="31"/>
      <c r="H7" s="49"/>
      <c r="I7" s="31"/>
      <c r="J7" s="89"/>
      <c r="K7" s="29"/>
      <c r="L7" s="104"/>
      <c r="M7" s="18"/>
      <c r="N7" s="18"/>
      <c r="O7" s="18"/>
      <c r="P7" s="24"/>
      <c r="Q7" s="31"/>
      <c r="R7" s="31"/>
      <c r="S7" s="49"/>
      <c r="T7" s="31"/>
      <c r="U7" s="31"/>
      <c r="V7" s="105"/>
      <c r="W7" s="29"/>
      <c r="X7" s="31">
        <v>2008</v>
      </c>
      <c r="Y7" s="31" t="s">
        <v>43</v>
      </c>
      <c r="Z7" s="2" t="s">
        <v>40</v>
      </c>
      <c r="AA7" s="31">
        <v>16</v>
      </c>
      <c r="AB7" s="31">
        <v>1</v>
      </c>
      <c r="AC7" s="31">
        <v>7</v>
      </c>
      <c r="AD7" s="31">
        <v>11</v>
      </c>
      <c r="AE7" s="31">
        <v>73</v>
      </c>
      <c r="AF7" s="52">
        <v>0.63470000000000004</v>
      </c>
      <c r="AG7" s="125">
        <v>115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6"/>
      <c r="AS7" s="10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1"/>
      <c r="C8" s="40"/>
      <c r="D8" s="2"/>
      <c r="E8" s="31"/>
      <c r="F8" s="31"/>
      <c r="G8" s="31"/>
      <c r="H8" s="49"/>
      <c r="I8" s="31"/>
      <c r="J8" s="89"/>
      <c r="K8" s="29"/>
      <c r="L8" s="104"/>
      <c r="M8" s="18"/>
      <c r="N8" s="18"/>
      <c r="O8" s="18"/>
      <c r="P8" s="24"/>
      <c r="Q8" s="31"/>
      <c r="R8" s="31"/>
      <c r="S8" s="49"/>
      <c r="T8" s="31"/>
      <c r="U8" s="31"/>
      <c r="V8" s="105"/>
      <c r="W8" s="29"/>
      <c r="X8" s="31">
        <v>2009</v>
      </c>
      <c r="Y8" s="31" t="s">
        <v>45</v>
      </c>
      <c r="Z8" s="2" t="s">
        <v>76</v>
      </c>
      <c r="AA8" s="31">
        <v>17</v>
      </c>
      <c r="AB8" s="31">
        <v>6</v>
      </c>
      <c r="AC8" s="31">
        <v>13</v>
      </c>
      <c r="AD8" s="31">
        <v>27</v>
      </c>
      <c r="AE8" s="31">
        <v>90</v>
      </c>
      <c r="AF8" s="52">
        <v>0.7258</v>
      </c>
      <c r="AG8" s="125">
        <v>124</v>
      </c>
      <c r="AH8" s="18"/>
      <c r="AI8" s="18" t="s">
        <v>57</v>
      </c>
      <c r="AJ8" s="18"/>
      <c r="AK8" s="18"/>
      <c r="AL8" s="24"/>
      <c r="AM8" s="31">
        <v>2</v>
      </c>
      <c r="AN8" s="31">
        <v>0</v>
      </c>
      <c r="AO8" s="31">
        <v>0</v>
      </c>
      <c r="AP8" s="31">
        <v>1</v>
      </c>
      <c r="AQ8" s="31">
        <v>4</v>
      </c>
      <c r="AR8" s="106">
        <v>0.4</v>
      </c>
      <c r="AS8" s="107">
        <v>10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1"/>
      <c r="C9" s="40"/>
      <c r="D9" s="2"/>
      <c r="E9" s="31"/>
      <c r="F9" s="31"/>
      <c r="G9" s="31"/>
      <c r="H9" s="49"/>
      <c r="I9" s="31"/>
      <c r="J9" s="89"/>
      <c r="K9" s="29"/>
      <c r="L9" s="104"/>
      <c r="M9" s="18"/>
      <c r="N9" s="18"/>
      <c r="O9" s="18"/>
      <c r="P9" s="24"/>
      <c r="Q9" s="31"/>
      <c r="R9" s="31"/>
      <c r="S9" s="49"/>
      <c r="T9" s="31"/>
      <c r="U9" s="31"/>
      <c r="V9" s="105"/>
      <c r="W9" s="29"/>
      <c r="X9" s="31">
        <v>2010</v>
      </c>
      <c r="Y9" s="31" t="s">
        <v>42</v>
      </c>
      <c r="Z9" s="2" t="s">
        <v>76</v>
      </c>
      <c r="AA9" s="31">
        <v>9</v>
      </c>
      <c r="AB9" s="31">
        <v>1</v>
      </c>
      <c r="AC9" s="31">
        <v>10</v>
      </c>
      <c r="AD9" s="31">
        <v>11</v>
      </c>
      <c r="AE9" s="31">
        <v>40</v>
      </c>
      <c r="AF9" s="52">
        <v>0.71419999999999995</v>
      </c>
      <c r="AG9" s="125">
        <v>56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6"/>
      <c r="AS9" s="107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1"/>
      <c r="C10" s="40"/>
      <c r="D10" s="2"/>
      <c r="E10" s="31"/>
      <c r="F10" s="31"/>
      <c r="G10" s="31"/>
      <c r="H10" s="49"/>
      <c r="I10" s="31"/>
      <c r="J10" s="89"/>
      <c r="K10" s="29"/>
      <c r="L10" s="104"/>
      <c r="M10" s="18"/>
      <c r="N10" s="18"/>
      <c r="O10" s="18"/>
      <c r="P10" s="24"/>
      <c r="Q10" s="31"/>
      <c r="R10" s="31"/>
      <c r="S10" s="49"/>
      <c r="T10" s="31"/>
      <c r="U10" s="31"/>
      <c r="V10" s="105"/>
      <c r="W10" s="29"/>
      <c r="X10" s="31">
        <v>2011</v>
      </c>
      <c r="Y10" s="31" t="s">
        <v>49</v>
      </c>
      <c r="Z10" s="2" t="s">
        <v>76</v>
      </c>
      <c r="AA10" s="31">
        <v>18</v>
      </c>
      <c r="AB10" s="31">
        <v>6</v>
      </c>
      <c r="AC10" s="31">
        <v>21</v>
      </c>
      <c r="AD10" s="31">
        <v>34</v>
      </c>
      <c r="AE10" s="31">
        <v>90</v>
      </c>
      <c r="AF10" s="52">
        <v>0.75</v>
      </c>
      <c r="AG10" s="125">
        <v>120</v>
      </c>
      <c r="AH10" s="18"/>
      <c r="AI10" s="18" t="s">
        <v>53</v>
      </c>
      <c r="AJ10" s="18" t="s">
        <v>53</v>
      </c>
      <c r="AK10" s="18"/>
      <c r="AL10" s="24"/>
      <c r="AM10" s="31">
        <v>5</v>
      </c>
      <c r="AN10" s="31">
        <v>0</v>
      </c>
      <c r="AO10" s="31">
        <v>4</v>
      </c>
      <c r="AP10" s="31">
        <v>4</v>
      </c>
      <c r="AQ10" s="31">
        <v>17</v>
      </c>
      <c r="AR10" s="106">
        <v>0.68</v>
      </c>
      <c r="AS10" s="107">
        <v>25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1">
        <v>2012</v>
      </c>
      <c r="C11" s="40" t="s">
        <v>51</v>
      </c>
      <c r="D11" s="2" t="s">
        <v>52</v>
      </c>
      <c r="E11" s="31">
        <v>2</v>
      </c>
      <c r="F11" s="31">
        <v>0</v>
      </c>
      <c r="G11" s="31">
        <v>0</v>
      </c>
      <c r="H11" s="49">
        <v>0</v>
      </c>
      <c r="I11" s="31">
        <v>6</v>
      </c>
      <c r="J11" s="89">
        <v>0.75</v>
      </c>
      <c r="K11" s="29">
        <v>8</v>
      </c>
      <c r="L11" s="104"/>
      <c r="M11" s="18"/>
      <c r="N11" s="18"/>
      <c r="O11" s="18"/>
      <c r="P11" s="24"/>
      <c r="Q11" s="31"/>
      <c r="R11" s="31"/>
      <c r="S11" s="49"/>
      <c r="T11" s="31"/>
      <c r="U11" s="31"/>
      <c r="V11" s="105"/>
      <c r="W11" s="29"/>
      <c r="X11" s="31"/>
      <c r="Y11" s="40"/>
      <c r="Z11" s="2"/>
      <c r="AA11" s="31"/>
      <c r="AB11" s="31"/>
      <c r="AC11" s="31"/>
      <c r="AD11" s="49"/>
      <c r="AE11" s="31"/>
      <c r="AF11" s="89"/>
      <c r="AG11" s="29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06"/>
      <c r="AS11" s="107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1">
        <v>2013</v>
      </c>
      <c r="C12" s="40" t="s">
        <v>42</v>
      </c>
      <c r="D12" s="2" t="s">
        <v>55</v>
      </c>
      <c r="E12" s="31">
        <v>14</v>
      </c>
      <c r="F12" s="31">
        <v>1</v>
      </c>
      <c r="G12" s="31">
        <v>6</v>
      </c>
      <c r="H12" s="49">
        <v>13</v>
      </c>
      <c r="I12" s="31">
        <v>59</v>
      </c>
      <c r="J12" s="89">
        <v>0.628</v>
      </c>
      <c r="K12" s="29">
        <v>94</v>
      </c>
      <c r="L12" s="104"/>
      <c r="M12" s="18"/>
      <c r="N12" s="18"/>
      <c r="O12" s="18"/>
      <c r="P12" s="24"/>
      <c r="Q12" s="31"/>
      <c r="R12" s="31"/>
      <c r="S12" s="49"/>
      <c r="T12" s="31"/>
      <c r="U12" s="31"/>
      <c r="V12" s="105"/>
      <c r="W12" s="29"/>
      <c r="X12" s="31"/>
      <c r="Y12" s="40"/>
      <c r="Z12" s="2"/>
      <c r="AA12" s="31"/>
      <c r="AB12" s="31"/>
      <c r="AC12" s="31"/>
      <c r="AD12" s="49"/>
      <c r="AE12" s="31"/>
      <c r="AF12" s="89"/>
      <c r="AG12" s="29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6"/>
      <c r="AS12" s="10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108" t="s">
        <v>72</v>
      </c>
      <c r="C13" s="88"/>
      <c r="D13" s="87"/>
      <c r="E13" s="86">
        <f>SUM(E4:E12)</f>
        <v>21</v>
      </c>
      <c r="F13" s="86">
        <f>SUM(F4:F12)</f>
        <v>1</v>
      </c>
      <c r="G13" s="86">
        <f>SUM(G4:G12)</f>
        <v>6</v>
      </c>
      <c r="H13" s="86">
        <f>SUM(H4:H12)</f>
        <v>14</v>
      </c>
      <c r="I13" s="86">
        <f>SUM(I4:I12)</f>
        <v>69</v>
      </c>
      <c r="J13" s="109">
        <f>PRODUCT(I13/K13)</f>
        <v>0.59482758620689657</v>
      </c>
      <c r="K13" s="90">
        <f>SUM(K4:K12)</f>
        <v>116</v>
      </c>
      <c r="L13" s="22"/>
      <c r="M13" s="20"/>
      <c r="N13" s="110"/>
      <c r="O13" s="111"/>
      <c r="P13" s="24"/>
      <c r="Q13" s="86">
        <f>SUM(Q4:Q12)</f>
        <v>0</v>
      </c>
      <c r="R13" s="86">
        <f>SUM(R4:R12)</f>
        <v>0</v>
      </c>
      <c r="S13" s="86">
        <f>SUM(S4:S12)</f>
        <v>0</v>
      </c>
      <c r="T13" s="86">
        <f>SUM(T4:T12)</f>
        <v>0</v>
      </c>
      <c r="U13" s="86">
        <f>SUM(U4:U12)</f>
        <v>0</v>
      </c>
      <c r="V13" s="39">
        <v>0</v>
      </c>
      <c r="W13" s="90">
        <f>SUM(W4:W12)</f>
        <v>0</v>
      </c>
      <c r="X13" s="16" t="s">
        <v>72</v>
      </c>
      <c r="Y13" s="17"/>
      <c r="Z13" s="15"/>
      <c r="AA13" s="86">
        <f>SUM(AA4:AA12)</f>
        <v>100</v>
      </c>
      <c r="AB13" s="86">
        <f>SUM(AB4:AB12)</f>
        <v>21</v>
      </c>
      <c r="AC13" s="86">
        <f>SUM(AC4:AC12)</f>
        <v>69</v>
      </c>
      <c r="AD13" s="86">
        <f>SUM(AD4:AD12)</f>
        <v>123</v>
      </c>
      <c r="AE13" s="86">
        <f>SUM(AE4:AE12)</f>
        <v>492</v>
      </c>
      <c r="AF13" s="109">
        <f>PRODUCT(AE13/AG13)</f>
        <v>0.70995670995671001</v>
      </c>
      <c r="AG13" s="90">
        <f>SUM(AG4:AG12)</f>
        <v>693</v>
      </c>
      <c r="AH13" s="22"/>
      <c r="AI13" s="20"/>
      <c r="AJ13" s="110"/>
      <c r="AK13" s="111"/>
      <c r="AL13" s="24"/>
      <c r="AM13" s="86">
        <f>SUM(AM4:AM12)</f>
        <v>7</v>
      </c>
      <c r="AN13" s="86">
        <f>SUM(AN4:AN12)</f>
        <v>0</v>
      </c>
      <c r="AO13" s="86">
        <f>SUM(AO4:AO12)</f>
        <v>4</v>
      </c>
      <c r="AP13" s="86">
        <f>SUM(AP4:AP12)</f>
        <v>5</v>
      </c>
      <c r="AQ13" s="86">
        <f>SUM(AQ4:AQ12)</f>
        <v>21</v>
      </c>
      <c r="AR13" s="109">
        <f>PRODUCT(AQ13/AS13)</f>
        <v>0.6</v>
      </c>
      <c r="AS13" s="103">
        <f>SUM(AS4:AS12)</f>
        <v>35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3"/>
      <c r="K14" s="29"/>
      <c r="L14" s="24"/>
      <c r="M14" s="24"/>
      <c r="N14" s="24"/>
      <c r="O14" s="24"/>
      <c r="P14" s="42"/>
      <c r="Q14" s="42"/>
      <c r="R14" s="45"/>
      <c r="S14" s="42"/>
      <c r="T14" s="42"/>
      <c r="U14" s="24"/>
      <c r="V14" s="24"/>
      <c r="W14" s="29"/>
      <c r="X14" s="42"/>
      <c r="Y14" s="42"/>
      <c r="Z14" s="42"/>
      <c r="AA14" s="42"/>
      <c r="AB14" s="42"/>
      <c r="AC14" s="42"/>
      <c r="AD14" s="42"/>
      <c r="AE14" s="42"/>
      <c r="AF14" s="43"/>
      <c r="AG14" s="29"/>
      <c r="AH14" s="24"/>
      <c r="AI14" s="24"/>
      <c r="AJ14" s="24"/>
      <c r="AK14" s="24"/>
      <c r="AL14" s="42"/>
      <c r="AM14" s="42"/>
      <c r="AN14" s="45"/>
      <c r="AO14" s="42"/>
      <c r="AP14" s="42"/>
      <c r="AQ14" s="24"/>
      <c r="AR14" s="24"/>
      <c r="AS14" s="29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12" t="s">
        <v>73</v>
      </c>
      <c r="C15" s="113"/>
      <c r="D15" s="11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74</v>
      </c>
      <c r="O15" s="18" t="s">
        <v>75</v>
      </c>
      <c r="Q15" s="45"/>
      <c r="R15" s="45" t="s">
        <v>46</v>
      </c>
      <c r="S15" s="45"/>
      <c r="T15" s="42" t="s">
        <v>47</v>
      </c>
      <c r="U15" s="24"/>
      <c r="V15" s="29"/>
      <c r="W15" s="29"/>
      <c r="X15" s="115"/>
      <c r="Y15" s="115"/>
      <c r="Z15" s="115"/>
      <c r="AA15" s="115"/>
      <c r="AB15" s="115"/>
      <c r="AC15" s="45"/>
      <c r="AD15" s="45"/>
      <c r="AE15" s="45"/>
      <c r="AF15" s="42"/>
      <c r="AG15" s="42"/>
      <c r="AH15" s="42"/>
      <c r="AI15" s="42"/>
      <c r="AJ15" s="42"/>
      <c r="AK15" s="42"/>
      <c r="AM15" s="29"/>
      <c r="AN15" s="115"/>
      <c r="AO15" s="115"/>
      <c r="AP15" s="115"/>
      <c r="AQ15" s="115"/>
      <c r="AR15" s="115"/>
      <c r="AS15" s="11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7" t="s">
        <v>12</v>
      </c>
      <c r="C16" s="12"/>
      <c r="D16" s="50"/>
      <c r="E16" s="116">
        <v>40</v>
      </c>
      <c r="F16" s="116">
        <v>0</v>
      </c>
      <c r="G16" s="116">
        <v>4</v>
      </c>
      <c r="H16" s="116">
        <v>3</v>
      </c>
      <c r="I16" s="116">
        <v>35</v>
      </c>
      <c r="J16" s="117">
        <v>0.315</v>
      </c>
      <c r="K16" s="42">
        <f>PRODUCT(I16/J16)</f>
        <v>111.11111111111111</v>
      </c>
      <c r="L16" s="118">
        <f>PRODUCT((F16+G16)/E16)</f>
        <v>0.1</v>
      </c>
      <c r="M16" s="118">
        <f>PRODUCT(H16/E16)</f>
        <v>7.4999999999999997E-2</v>
      </c>
      <c r="N16" s="118">
        <f>PRODUCT((F16+G16+H16)/E16)</f>
        <v>0.17499999999999999</v>
      </c>
      <c r="O16" s="118">
        <f>PRODUCT(I16/E16)</f>
        <v>0.875</v>
      </c>
      <c r="Q16" s="45"/>
      <c r="R16" s="45"/>
      <c r="S16" s="45"/>
      <c r="T16" s="42" t="s">
        <v>77</v>
      </c>
      <c r="U16" s="42"/>
      <c r="V16" s="42"/>
      <c r="W16" s="42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5"/>
      <c r="AO16" s="45"/>
      <c r="AP16" s="45"/>
      <c r="AQ16" s="45"/>
      <c r="AR16" s="45"/>
      <c r="AS16" s="4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19" t="s">
        <v>54</v>
      </c>
      <c r="C17" s="120"/>
      <c r="D17" s="121"/>
      <c r="E17" s="116">
        <f>PRODUCT(E13+Q13)</f>
        <v>21</v>
      </c>
      <c r="F17" s="116">
        <f>PRODUCT(F13+R13)</f>
        <v>1</v>
      </c>
      <c r="G17" s="116">
        <f>PRODUCT(G13+S13)</f>
        <v>6</v>
      </c>
      <c r="H17" s="116">
        <f>PRODUCT(H13+T13)</f>
        <v>14</v>
      </c>
      <c r="I17" s="116">
        <f>PRODUCT(I13+U13)</f>
        <v>69</v>
      </c>
      <c r="J17" s="117">
        <f>PRODUCT(I17/K17)</f>
        <v>0.59482758620689657</v>
      </c>
      <c r="K17" s="42">
        <f>PRODUCT(K13+W13)</f>
        <v>116</v>
      </c>
      <c r="L17" s="118">
        <f>PRODUCT((F17+G17)/E17)</f>
        <v>0.33333333333333331</v>
      </c>
      <c r="M17" s="118">
        <f>PRODUCT(H17/E17)</f>
        <v>0.66666666666666663</v>
      </c>
      <c r="N17" s="118">
        <f>PRODUCT((F17+G17+H17)/E17)</f>
        <v>1</v>
      </c>
      <c r="O17" s="118">
        <f>PRODUCT(I17/E17)</f>
        <v>3.2857142857142856</v>
      </c>
      <c r="Q17" s="45"/>
      <c r="R17" s="45"/>
      <c r="S17" s="45"/>
      <c r="T17" s="42" t="s">
        <v>50</v>
      </c>
      <c r="U17" s="42"/>
      <c r="V17" s="42"/>
      <c r="W17" s="42"/>
      <c r="X17" s="42"/>
      <c r="Y17" s="42"/>
      <c r="Z17" s="42"/>
      <c r="AA17" s="42"/>
      <c r="AB17" s="42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7" t="s">
        <v>69</v>
      </c>
      <c r="C18" s="38"/>
      <c r="D18" s="80"/>
      <c r="E18" s="116">
        <f>PRODUCT(AA13+AM13)</f>
        <v>107</v>
      </c>
      <c r="F18" s="116">
        <f>PRODUCT(AB13+AN13)</f>
        <v>21</v>
      </c>
      <c r="G18" s="116">
        <f>PRODUCT(AC13+AO13)</f>
        <v>73</v>
      </c>
      <c r="H18" s="116">
        <f>PRODUCT(AD13+AP13)</f>
        <v>128</v>
      </c>
      <c r="I18" s="116">
        <f>PRODUCT(AE13+AQ13)</f>
        <v>513</v>
      </c>
      <c r="J18" s="117">
        <f>PRODUCT(I18/K18)</f>
        <v>0.70467032967032972</v>
      </c>
      <c r="K18" s="24">
        <f>PRODUCT(AG13+AS13)</f>
        <v>728</v>
      </c>
      <c r="L18" s="118">
        <f>PRODUCT((F18+G18)/E18)</f>
        <v>0.87850467289719625</v>
      </c>
      <c r="M18" s="118">
        <f>PRODUCT(H18/E18)</f>
        <v>1.1962616822429906</v>
      </c>
      <c r="N18" s="118">
        <f>PRODUCT((F18+G18+H18)/E18)</f>
        <v>2.0747663551401869</v>
      </c>
      <c r="O18" s="118">
        <f>PRODUCT(I18/E18)</f>
        <v>4.7943925233644862</v>
      </c>
      <c r="Q18" s="45"/>
      <c r="R18" s="45"/>
      <c r="S18" s="42"/>
      <c r="T18" s="42" t="s">
        <v>56</v>
      </c>
      <c r="U18" s="24"/>
      <c r="V18" s="24"/>
      <c r="W18" s="42"/>
      <c r="X18" s="42"/>
      <c r="Y18" s="42"/>
      <c r="Z18" s="42"/>
      <c r="AA18" s="42"/>
      <c r="AB18" s="42"/>
      <c r="AC18" s="45"/>
      <c r="AD18" s="45"/>
      <c r="AE18" s="45"/>
      <c r="AF18" s="45"/>
      <c r="AG18" s="45"/>
      <c r="AH18" s="45"/>
      <c r="AI18" s="45"/>
      <c r="AJ18" s="45"/>
      <c r="AK18" s="42"/>
      <c r="AL18" s="24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22" t="s">
        <v>72</v>
      </c>
      <c r="C19" s="123"/>
      <c r="D19" s="124"/>
      <c r="E19" s="116">
        <f>SUM(E16:E18)</f>
        <v>168</v>
      </c>
      <c r="F19" s="116">
        <f t="shared" ref="F19:I19" si="0">SUM(F16:F18)</f>
        <v>22</v>
      </c>
      <c r="G19" s="116">
        <f t="shared" si="0"/>
        <v>83</v>
      </c>
      <c r="H19" s="116">
        <f t="shared" si="0"/>
        <v>145</v>
      </c>
      <c r="I19" s="116">
        <f t="shared" si="0"/>
        <v>617</v>
      </c>
      <c r="J19" s="117">
        <f>PRODUCT(I19/K19)</f>
        <v>0.64599813866914846</v>
      </c>
      <c r="K19" s="42">
        <f>SUM(K16:K18)</f>
        <v>955.11111111111109</v>
      </c>
      <c r="L19" s="118">
        <f>PRODUCT((F19+G19)/E19)</f>
        <v>0.625</v>
      </c>
      <c r="M19" s="118">
        <f>PRODUCT(H19/E19)</f>
        <v>0.86309523809523814</v>
      </c>
      <c r="N19" s="118">
        <f>PRODUCT((F19+G19+H19)/E19)</f>
        <v>1.4880952380952381</v>
      </c>
      <c r="O19" s="118">
        <f>PRODUCT(I19/E19)</f>
        <v>3.6726190476190474</v>
      </c>
      <c r="Q19" s="24"/>
      <c r="R19" s="24"/>
      <c r="S19" s="24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24"/>
      <c r="F20" s="24"/>
      <c r="G20" s="24"/>
      <c r="H20" s="24"/>
      <c r="I20" s="24"/>
      <c r="J20" s="42"/>
      <c r="K20" s="42"/>
      <c r="L20" s="24"/>
      <c r="M20" s="24"/>
      <c r="N20" s="24"/>
      <c r="O20" s="24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24"/>
      <c r="AL184" s="24"/>
    </row>
    <row r="185" spans="12:57" x14ac:dyDescent="0.25"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57" x14ac:dyDescent="0.25"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spans="12:57" x14ac:dyDescent="0.25"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2018-11-20T20:33:48Z</dcterms:modified>
</cp:coreProperties>
</file>