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8" i="1" l="1"/>
  <c r="O7" i="1" l="1"/>
  <c r="T5" i="1" l="1"/>
  <c r="M7" i="1" l="1"/>
  <c r="O11" i="1"/>
  <c r="O14" i="1" s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L7" i="1"/>
  <c r="T7" i="1" s="1"/>
  <c r="K7" i="1"/>
  <c r="J7" i="1"/>
  <c r="I7" i="1"/>
  <c r="I11" i="1" s="1"/>
  <c r="I14" i="1" s="1"/>
  <c r="H7" i="1"/>
  <c r="H11" i="1" s="1"/>
  <c r="G7" i="1"/>
  <c r="G11" i="1" s="1"/>
  <c r="F7" i="1"/>
  <c r="F11" i="1" s="1"/>
  <c r="E7" i="1"/>
  <c r="E11" i="1" s="1"/>
  <c r="M11" i="1" s="1"/>
  <c r="N7" i="1" l="1"/>
  <c r="N11" i="1" s="1"/>
  <c r="G14" i="1"/>
  <c r="K11" i="1"/>
  <c r="F14" i="1"/>
  <c r="N14" i="1"/>
  <c r="H14" i="1"/>
  <c r="L11" i="1"/>
  <c r="E14" i="1"/>
  <c r="M14" i="1" s="1"/>
  <c r="K14" i="1" l="1"/>
  <c r="L14" i="1"/>
</calcChain>
</file>

<file path=xl/sharedStrings.xml><?xml version="1.0" encoding="utf-8"?>
<sst xmlns="http://schemas.openxmlformats.org/spreadsheetml/2006/main" count="114" uniqueCount="79">
  <si>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</si>
  <si>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</si>
  <si>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</si>
  <si>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</si>
  <si>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</si>
  <si>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</si>
  <si>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</si>
  <si>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</si>
  <si>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</si>
  <si>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</si>
  <si>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</si>
  <si>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</si>
  <si>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</si>
  <si>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</si>
  <si>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</si>
  <si>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</si>
  <si>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</si>
  <si>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</si>
  <si>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</si>
  <si>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</si>
  <si>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</si>
  <si>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</si>
  <si>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</si>
  <si>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</si>
  <si>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</si>
  <si>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</si>
  <si>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</si>
  <si>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</si>
  <si>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</si>
  <si>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</si>
  <si>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</si>
  <si>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</si>
  <si>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</si>
  <si>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</si>
  <si>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</si>
  <si>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</si>
  <si>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</si>
  <si>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</si>
  <si>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Hilkka Osara</t>
  </si>
  <si>
    <t>L+T</t>
  </si>
  <si>
    <t>9.</t>
  </si>
  <si>
    <t>LoKV</t>
  </si>
  <si>
    <t>suomensarja</t>
  </si>
  <si>
    <t>LoKV = Lohjan Kisa-Veikot  (1950)</t>
  </si>
  <si>
    <t>Roihu</t>
  </si>
  <si>
    <t>4.</t>
  </si>
  <si>
    <t>Cup</t>
  </si>
  <si>
    <t>2.</t>
  </si>
  <si>
    <t>Roihu = Roihu, Helsinki  (1957)</t>
  </si>
  <si>
    <t>MESTARUUSSARJA</t>
  </si>
  <si>
    <t>URA SM-SARJASSA</t>
  </si>
  <si>
    <t>5.  ottelu</t>
  </si>
  <si>
    <t>13.05. 1984  UPV - Roihu  11-14</t>
  </si>
  <si>
    <t>29.05. 1984  Roihu - Tahko  10-15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</si>
  <si>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</si>
  <si>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</si>
  <si>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</si>
  <si>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</si>
  <si>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</si>
  <si>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</si>
  <si>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</si>
  <si>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</si>
  <si>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</si>
  <si>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</si>
  <si>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</si>
  <si>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</si>
  <si>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</si>
  <si>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</si>
  <si>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</si>
  <si>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</si>
  <si>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</si>
  <si>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1947</t>
  </si>
  <si>
    <t>01.07. 1984  Tampere</t>
  </si>
  <si>
    <t>Pertti Matara</t>
  </si>
  <si>
    <t xml:space="preserve">  9-6</t>
  </si>
  <si>
    <t>vai</t>
  </si>
  <si>
    <t>1/3</t>
  </si>
  <si>
    <t>0/1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</si>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</sst>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8" width="5.7109375" style="64" customWidth="1"/>
    <col min="19" max="19" width="5.7109375" style="63" customWidth="1"/>
    <col min="20" max="20" width="0.7109375" style="36" customWidth="1"/>
    <col min="21" max="28" width="5.7109375" style="61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38</v>
      </c>
      <c r="C1" s="2"/>
      <c r="D1" s="3"/>
      <c r="E1" s="4">
        <v>1947</v>
      </c>
      <c r="F1" s="5"/>
      <c r="G1" s="3"/>
      <c r="H1" s="4"/>
      <c r="I1" s="4"/>
      <c r="J1" s="4"/>
      <c r="K1" s="4"/>
      <c r="L1" s="3"/>
      <c r="M1" s="6"/>
      <c r="N1" s="6"/>
      <c r="O1" s="6"/>
      <c r="P1" s="62"/>
      <c r="Q1" s="62"/>
      <c r="R1" s="62"/>
      <c r="S1" s="3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46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">
      <c r="A4" s="1"/>
      <c r="B4" s="26">
        <v>1984</v>
      </c>
      <c r="C4" s="26" t="s">
        <v>45</v>
      </c>
      <c r="D4" s="40" t="s">
        <v>44</v>
      </c>
      <c r="E4" s="26">
        <v>18</v>
      </c>
      <c r="F4" s="26">
        <v>6</v>
      </c>
      <c r="G4" s="26">
        <v>24</v>
      </c>
      <c r="H4" s="26">
        <v>22</v>
      </c>
      <c r="I4" s="26">
        <v>83</v>
      </c>
      <c r="J4" s="26">
        <v>15</v>
      </c>
      <c r="K4" s="26">
        <v>16</v>
      </c>
      <c r="L4" s="26">
        <v>22</v>
      </c>
      <c r="M4" s="26">
        <v>30</v>
      </c>
      <c r="N4" s="29">
        <v>0.57241379310344831</v>
      </c>
      <c r="O4" s="24">
        <v>145</v>
      </c>
      <c r="P4" s="18" t="s">
        <v>40</v>
      </c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>
        <v>1</v>
      </c>
      <c r="AG4" s="26">
        <v>1</v>
      </c>
      <c r="AH4" s="26"/>
      <c r="AI4" s="26"/>
      <c r="AJ4" s="26"/>
      <c r="AK4" s="13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1985</v>
      </c>
      <c r="C5" s="26" t="s">
        <v>47</v>
      </c>
      <c r="D5" s="40" t="s">
        <v>44</v>
      </c>
      <c r="E5" s="26">
        <v>18</v>
      </c>
      <c r="F5" s="26">
        <v>0</v>
      </c>
      <c r="G5" s="26">
        <v>13</v>
      </c>
      <c r="H5" s="26">
        <v>17</v>
      </c>
      <c r="I5" s="26">
        <v>59</v>
      </c>
      <c r="J5" s="26">
        <v>11</v>
      </c>
      <c r="K5" s="26">
        <v>16</v>
      </c>
      <c r="L5" s="26">
        <v>19</v>
      </c>
      <c r="M5" s="26">
        <v>13</v>
      </c>
      <c r="N5" s="29">
        <v>0.54629629629629628</v>
      </c>
      <c r="O5" s="24">
        <v>108</v>
      </c>
      <c r="P5" s="18"/>
      <c r="Q5" s="18"/>
      <c r="R5" s="18"/>
      <c r="S5" s="18"/>
      <c r="T5" s="24" t="e">
        <f t="shared" ref="T5:T7" si="0">PRODUCT(L5/S5)</f>
        <v>#DIV/0!</v>
      </c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>
        <v>1</v>
      </c>
      <c r="AJ5" s="26"/>
      <c r="AK5" s="13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65">
        <v>1986</v>
      </c>
      <c r="C6" s="65"/>
      <c r="D6" s="66" t="s">
        <v>41</v>
      </c>
      <c r="E6" s="65"/>
      <c r="F6" s="67" t="s">
        <v>42</v>
      </c>
      <c r="G6" s="68"/>
      <c r="H6" s="69"/>
      <c r="I6" s="65"/>
      <c r="J6" s="65"/>
      <c r="K6" s="65"/>
      <c r="L6" s="65"/>
      <c r="M6" s="65"/>
      <c r="N6" s="65"/>
      <c r="O6" s="36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13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16" t="s">
        <v>9</v>
      </c>
      <c r="C7" s="17"/>
      <c r="D7" s="15"/>
      <c r="E7" s="18">
        <f t="shared" ref="E7:M7" si="1">SUM(E4:E6)</f>
        <v>36</v>
      </c>
      <c r="F7" s="18">
        <f t="shared" si="1"/>
        <v>6</v>
      </c>
      <c r="G7" s="18">
        <f t="shared" si="1"/>
        <v>37</v>
      </c>
      <c r="H7" s="18">
        <f t="shared" si="1"/>
        <v>39</v>
      </c>
      <c r="I7" s="18">
        <f t="shared" si="1"/>
        <v>142</v>
      </c>
      <c r="J7" s="18">
        <f t="shared" si="1"/>
        <v>26</v>
      </c>
      <c r="K7" s="18">
        <f t="shared" si="1"/>
        <v>32</v>
      </c>
      <c r="L7" s="18">
        <f t="shared" si="1"/>
        <v>41</v>
      </c>
      <c r="M7" s="18">
        <f t="shared" si="1"/>
        <v>43</v>
      </c>
      <c r="N7" s="30">
        <f>PRODUCT(I7/O7)</f>
        <v>0.56126482213438733</v>
      </c>
      <c r="O7" s="31">
        <f>SUM(O4:O6)</f>
        <v>253</v>
      </c>
      <c r="P7" s="18"/>
      <c r="Q7" s="18"/>
      <c r="R7" s="18"/>
      <c r="S7" s="18"/>
      <c r="T7" s="24" t="e">
        <f t="shared" si="0"/>
        <v>#DIV/0!</v>
      </c>
      <c r="U7" s="18">
        <f t="shared" ref="U7:AJ7" si="2">SUM(U4:U6)</f>
        <v>0</v>
      </c>
      <c r="V7" s="18">
        <f t="shared" si="2"/>
        <v>0</v>
      </c>
      <c r="W7" s="18">
        <f t="shared" si="2"/>
        <v>0</v>
      </c>
      <c r="X7" s="18">
        <f t="shared" si="2"/>
        <v>0</v>
      </c>
      <c r="Y7" s="18">
        <f t="shared" si="2"/>
        <v>0</v>
      </c>
      <c r="Z7" s="18">
        <f t="shared" si="2"/>
        <v>0</v>
      </c>
      <c r="AA7" s="18">
        <f t="shared" si="2"/>
        <v>0</v>
      </c>
      <c r="AB7" s="18">
        <f t="shared" si="2"/>
        <v>0</v>
      </c>
      <c r="AC7" s="18">
        <f t="shared" si="2"/>
        <v>0</v>
      </c>
      <c r="AD7" s="18">
        <f t="shared" si="2"/>
        <v>0</v>
      </c>
      <c r="AE7" s="18">
        <f t="shared" si="2"/>
        <v>0</v>
      </c>
      <c r="AF7" s="18">
        <f t="shared" si="2"/>
        <v>1</v>
      </c>
      <c r="AG7" s="18">
        <f t="shared" si="2"/>
        <v>1</v>
      </c>
      <c r="AH7" s="18">
        <f t="shared" si="2"/>
        <v>0</v>
      </c>
      <c r="AI7" s="18">
        <f t="shared" si="2"/>
        <v>1</v>
      </c>
      <c r="AJ7" s="18">
        <f t="shared" si="2"/>
        <v>0</v>
      </c>
      <c r="AK7" s="13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8" t="s">
        <v>2</v>
      </c>
      <c r="C8" s="32"/>
      <c r="D8" s="33">
        <f>SUM(F7:H7)+((I7-F7-G7)/3)+(E7/3)+(AE7*25)+(AF7*25)+(AG7*15)+(AH7*25)+(AI7*20)+(AJ7*15)</f>
        <v>187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5"/>
      <c r="AJ8" s="1"/>
      <c r="AK8" s="1"/>
      <c r="AL8" s="23"/>
      <c r="AM8" s="8"/>
      <c r="AN8" s="8"/>
      <c r="AO8" s="8"/>
      <c r="AP8" s="8"/>
      <c r="AQ8" s="8"/>
    </row>
    <row r="9" spans="1:43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38"/>
      <c r="AL9" s="23"/>
      <c r="AM9" s="8"/>
      <c r="AN9" s="8"/>
      <c r="AO9" s="8"/>
      <c r="AP9" s="8"/>
      <c r="AQ9" s="8"/>
    </row>
    <row r="10" spans="1:43" ht="15" customHeight="1" x14ac:dyDescent="0.25">
      <c r="A10" s="1"/>
      <c r="B10" s="22" t="s">
        <v>50</v>
      </c>
      <c r="C10" s="39"/>
      <c r="D10" s="39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35</v>
      </c>
      <c r="O10" s="24"/>
      <c r="P10" s="40" t="s">
        <v>30</v>
      </c>
      <c r="Q10" s="12"/>
      <c r="R10" s="12"/>
      <c r="S10" s="12"/>
      <c r="T10" s="41"/>
      <c r="U10" s="41"/>
      <c r="V10" s="41"/>
      <c r="W10" s="41"/>
      <c r="X10" s="41"/>
      <c r="Y10" s="12"/>
      <c r="Z10" s="12"/>
      <c r="AA10" s="12"/>
      <c r="AB10" s="12"/>
      <c r="AC10" s="41"/>
      <c r="AD10" s="12"/>
      <c r="AE10" s="12"/>
      <c r="AF10" s="12"/>
      <c r="AG10" s="12"/>
      <c r="AH10" s="12"/>
      <c r="AI10" s="12"/>
      <c r="AJ10" s="12"/>
      <c r="AK10" s="42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40" t="s">
        <v>15</v>
      </c>
      <c r="C11" s="12"/>
      <c r="D11" s="43"/>
      <c r="E11" s="26">
        <f>PRODUCT(E7)</f>
        <v>36</v>
      </c>
      <c r="F11" s="26">
        <f>PRODUCT(F7)</f>
        <v>6</v>
      </c>
      <c r="G11" s="26">
        <f>PRODUCT(G7)</f>
        <v>37</v>
      </c>
      <c r="H11" s="26">
        <f>PRODUCT(H7)</f>
        <v>39</v>
      </c>
      <c r="I11" s="26">
        <f>PRODUCT(I7)</f>
        <v>142</v>
      </c>
      <c r="J11" s="1"/>
      <c r="K11" s="44">
        <f>PRODUCT((F11+G11)/E11)</f>
        <v>1.1944444444444444</v>
      </c>
      <c r="L11" s="44">
        <f>PRODUCT(H11/E11)</f>
        <v>1.0833333333333333</v>
      </c>
      <c r="M11" s="44">
        <f>PRODUCT(I11/E11)</f>
        <v>3.9444444444444446</v>
      </c>
      <c r="N11" s="29">
        <f>PRODUCT(N7)</f>
        <v>0.56126482213438733</v>
      </c>
      <c r="O11" s="24">
        <f>PRODUCT(O7)</f>
        <v>253</v>
      </c>
      <c r="P11" s="118" t="s">
        <v>31</v>
      </c>
      <c r="Q11" s="119"/>
      <c r="R11" s="119"/>
      <c r="S11" s="120" t="s">
        <v>52</v>
      </c>
      <c r="T11" s="120"/>
      <c r="U11" s="120"/>
      <c r="V11" s="120"/>
      <c r="W11" s="120"/>
      <c r="X11" s="120"/>
      <c r="Y11" s="120"/>
      <c r="Z11" s="121"/>
      <c r="AA11" s="121"/>
      <c r="AB11" s="121"/>
      <c r="AC11" s="121"/>
      <c r="AD11" s="122" t="s">
        <v>36</v>
      </c>
      <c r="AE11" s="121"/>
      <c r="AF11" s="121"/>
      <c r="AG11" s="121"/>
      <c r="AH11" s="121"/>
      <c r="AI11" s="121"/>
      <c r="AJ11" s="122"/>
      <c r="AK11" s="123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45" t="s">
        <v>16</v>
      </c>
      <c r="C12" s="46"/>
      <c r="D12" s="47"/>
      <c r="E12" s="26"/>
      <c r="F12" s="26"/>
      <c r="G12" s="26"/>
      <c r="H12" s="26"/>
      <c r="I12" s="26"/>
      <c r="J12" s="1"/>
      <c r="K12" s="44"/>
      <c r="L12" s="44"/>
      <c r="M12" s="44"/>
      <c r="N12" s="29"/>
      <c r="O12" s="24"/>
      <c r="P12" s="124" t="s">
        <v>32</v>
      </c>
      <c r="Q12" s="125"/>
      <c r="R12" s="125"/>
      <c r="S12" s="120" t="s">
        <v>52</v>
      </c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6" t="s">
        <v>36</v>
      </c>
      <c r="AE12" s="120"/>
      <c r="AF12" s="120"/>
      <c r="AG12" s="120"/>
      <c r="AH12" s="120"/>
      <c r="AI12" s="120"/>
      <c r="AJ12" s="126"/>
      <c r="AK12" s="127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48" t="s">
        <v>17</v>
      </c>
      <c r="C13" s="49"/>
      <c r="D13" s="50"/>
      <c r="E13" s="27"/>
      <c r="F13" s="27"/>
      <c r="G13" s="27"/>
      <c r="H13" s="27"/>
      <c r="I13" s="27"/>
      <c r="J13" s="1"/>
      <c r="K13" s="51"/>
      <c r="L13" s="51"/>
      <c r="M13" s="51"/>
      <c r="N13" s="52"/>
      <c r="O13" s="24"/>
      <c r="P13" s="124" t="s">
        <v>33</v>
      </c>
      <c r="Q13" s="125"/>
      <c r="R13" s="125"/>
      <c r="S13" s="120" t="s">
        <v>52</v>
      </c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6" t="s">
        <v>36</v>
      </c>
      <c r="AE13" s="120"/>
      <c r="AF13" s="120"/>
      <c r="AG13" s="120"/>
      <c r="AH13" s="120"/>
      <c r="AI13" s="120"/>
      <c r="AJ13" s="126"/>
      <c r="AK13" s="127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53" t="s">
        <v>18</v>
      </c>
      <c r="C14" s="54"/>
      <c r="D14" s="55"/>
      <c r="E14" s="18">
        <f>SUM(E11:E13)</f>
        <v>36</v>
      </c>
      <c r="F14" s="18">
        <f>SUM(F11:F13)</f>
        <v>6</v>
      </c>
      <c r="G14" s="18">
        <f>SUM(G11:G13)</f>
        <v>37</v>
      </c>
      <c r="H14" s="18">
        <f>SUM(H11:H13)</f>
        <v>39</v>
      </c>
      <c r="I14" s="18">
        <f>SUM(I11:I13)</f>
        <v>142</v>
      </c>
      <c r="J14" s="1"/>
      <c r="K14" s="56">
        <f>PRODUCT((F14+G14)/E14)</f>
        <v>1.1944444444444444</v>
      </c>
      <c r="L14" s="56">
        <f>PRODUCT(H14/E14)</f>
        <v>1.0833333333333333</v>
      </c>
      <c r="M14" s="56">
        <f>PRODUCT(I14/E14)</f>
        <v>3.9444444444444446</v>
      </c>
      <c r="N14" s="30">
        <f>PRODUCT(I14/O14)</f>
        <v>0.56126482213438733</v>
      </c>
      <c r="O14" s="24">
        <f>SUM(O11:O13)</f>
        <v>253</v>
      </c>
      <c r="P14" s="128" t="s">
        <v>34</v>
      </c>
      <c r="Q14" s="129"/>
      <c r="R14" s="129"/>
      <c r="S14" s="130" t="s">
        <v>53</v>
      </c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1" t="s">
        <v>51</v>
      </c>
      <c r="AE14" s="130"/>
      <c r="AF14" s="130"/>
      <c r="AG14" s="130"/>
      <c r="AH14" s="130"/>
      <c r="AI14" s="130"/>
      <c r="AJ14" s="131"/>
      <c r="AK14" s="81"/>
      <c r="AL14" s="23"/>
      <c r="AM14" s="8"/>
      <c r="AN14" s="8"/>
      <c r="AO14" s="8"/>
      <c r="AP14" s="8"/>
      <c r="AQ14" s="8"/>
    </row>
    <row r="15" spans="1:43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5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1" t="s">
        <v>37</v>
      </c>
      <c r="C16" s="1"/>
      <c r="D16" s="1" t="s">
        <v>48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8"/>
      <c r="AL16" s="23"/>
      <c r="AM16" s="8"/>
      <c r="AN16" s="8"/>
      <c r="AO16" s="8"/>
      <c r="AP16" s="8"/>
      <c r="AQ16" s="8"/>
    </row>
    <row r="17" spans="1:43" ht="15" customHeight="1" x14ac:dyDescent="0.25">
      <c r="A17" s="1"/>
      <c r="B17" s="1"/>
      <c r="C17" s="1"/>
      <c r="D17" s="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8"/>
      <c r="AL17" s="23"/>
      <c r="AM17" s="8"/>
      <c r="AN17" s="8"/>
      <c r="AO17" s="8"/>
      <c r="AP17" s="8"/>
      <c r="AQ17" s="8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3"/>
      <c r="AM18" s="8"/>
      <c r="AN18" s="8"/>
      <c r="AO18" s="8"/>
      <c r="AP18" s="8"/>
      <c r="AQ18" s="8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8"/>
      <c r="AL19" s="23"/>
      <c r="AM19" s="8"/>
      <c r="AN19" s="8"/>
      <c r="AO19" s="8"/>
      <c r="AP19" s="8"/>
      <c r="AQ19" s="8"/>
    </row>
    <row r="20" spans="1:43" s="59" customFormat="1" ht="15" customHeight="1" x14ac:dyDescent="0.25">
      <c r="A20" s="1"/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58"/>
      <c r="N20" s="58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8"/>
      <c r="AL20" s="23"/>
      <c r="AM20" s="8"/>
      <c r="AN20" s="8"/>
      <c r="AO20" s="8"/>
      <c r="AP20" s="8"/>
      <c r="AQ20" s="8"/>
    </row>
    <row r="21" spans="1:43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8"/>
      <c r="AL21" s="23"/>
      <c r="AM21" s="8"/>
      <c r="AN21" s="8"/>
      <c r="AO21" s="8"/>
      <c r="AP21" s="8"/>
      <c r="AQ21" s="8"/>
    </row>
    <row r="22" spans="1:43" s="59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4"/>
      <c r="AF22" s="24"/>
      <c r="AG22" s="24"/>
      <c r="AH22" s="24"/>
      <c r="AI22" s="24"/>
      <c r="AJ22" s="24"/>
      <c r="AK22" s="24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4"/>
      <c r="AF23" s="24"/>
      <c r="AG23" s="24"/>
      <c r="AH23" s="24"/>
      <c r="AI23" s="24"/>
      <c r="AJ23" s="24"/>
      <c r="AK23" s="24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24"/>
      <c r="T24" s="2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4"/>
      <c r="AF24" s="24"/>
      <c r="AG24" s="24"/>
      <c r="AH24" s="24"/>
      <c r="AI24" s="24"/>
      <c r="AJ24" s="24"/>
      <c r="AK24" s="24"/>
      <c r="AL24" s="8"/>
      <c r="AM24" s="8"/>
      <c r="AN24" s="8"/>
      <c r="AO24" s="8"/>
      <c r="AP24" s="8"/>
      <c r="AQ24" s="8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4"/>
      <c r="P25" s="24"/>
      <c r="Q25" s="24"/>
      <c r="R25" s="24"/>
      <c r="S25" s="24"/>
      <c r="T25" s="2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8"/>
      <c r="N26" s="34"/>
      <c r="O26" s="24"/>
      <c r="P26" s="24"/>
      <c r="Q26" s="24"/>
      <c r="R26" s="24"/>
      <c r="S26" s="24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8"/>
      <c r="AM26" s="8"/>
      <c r="AN26" s="8"/>
      <c r="AO26" s="8"/>
      <c r="AP26" s="8"/>
      <c r="AQ26" s="8"/>
    </row>
    <row r="27" spans="1:43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8"/>
      <c r="N27" s="58"/>
      <c r="O27" s="24"/>
      <c r="P27" s="24"/>
      <c r="Q27" s="24"/>
      <c r="R27" s="24"/>
      <c r="S27" s="24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8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8"/>
      <c r="AM28" s="59"/>
      <c r="AN28" s="59"/>
      <c r="AO28" s="59"/>
      <c r="AP28" s="59"/>
      <c r="AQ28" s="59"/>
    </row>
    <row r="29" spans="1:43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34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8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34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8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34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8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3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8"/>
      <c r="AM32" s="8"/>
      <c r="AN32" s="8"/>
      <c r="AO32" s="8"/>
      <c r="AP32" s="8"/>
      <c r="AQ32" s="8"/>
    </row>
    <row r="33" spans="1:43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34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8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8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8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8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8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8"/>
      <c r="AM38" s="8"/>
      <c r="AN38" s="8"/>
      <c r="AO38" s="8"/>
      <c r="AP38" s="8"/>
      <c r="AQ38" s="8"/>
    </row>
    <row r="39" spans="1:43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8"/>
      <c r="AM39" s="8"/>
      <c r="AN39" s="8"/>
      <c r="AO39" s="8"/>
      <c r="AP39" s="8"/>
      <c r="AQ39" s="8"/>
    </row>
    <row r="40" spans="1:43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34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8"/>
      <c r="AM40" s="8"/>
      <c r="AN40" s="8"/>
      <c r="AO40" s="8"/>
      <c r="AP40" s="8"/>
      <c r="AQ40" s="8"/>
    </row>
    <row r="41" spans="1:43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8"/>
      <c r="AM41" s="8"/>
      <c r="AN41" s="8"/>
      <c r="AO41" s="8"/>
      <c r="AP41" s="8"/>
      <c r="AQ41" s="8"/>
    </row>
    <row r="42" spans="1:43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8"/>
      <c r="AM42" s="8"/>
      <c r="AN42" s="8"/>
      <c r="AO42" s="8"/>
      <c r="AP42" s="8"/>
      <c r="AQ42" s="8"/>
    </row>
    <row r="43" spans="1:43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8"/>
      <c r="AM43" s="8"/>
      <c r="AN43" s="8"/>
      <c r="AO43" s="8"/>
      <c r="AP43" s="8"/>
      <c r="AQ43" s="8"/>
    </row>
    <row r="44" spans="1:43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3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8"/>
      <c r="AM44" s="8"/>
      <c r="AN44" s="8"/>
      <c r="AO44" s="8"/>
      <c r="AP44" s="8"/>
      <c r="AQ44" s="8"/>
    </row>
    <row r="45" spans="1:43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3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8"/>
      <c r="AM45" s="8"/>
      <c r="AN45" s="8"/>
      <c r="AO45" s="8"/>
      <c r="AP45" s="8"/>
      <c r="AQ45" s="8"/>
    </row>
    <row r="46" spans="1:43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3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8"/>
      <c r="AM46" s="8"/>
      <c r="AN46" s="8"/>
      <c r="AO46" s="8"/>
      <c r="AP46" s="8"/>
      <c r="AQ46" s="8"/>
    </row>
    <row r="47" spans="1:43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3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8"/>
      <c r="AM47" s="8"/>
      <c r="AN47" s="8"/>
      <c r="AO47" s="8"/>
      <c r="AP47" s="8"/>
      <c r="AQ47" s="8"/>
    </row>
    <row r="48" spans="1:43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34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8"/>
      <c r="AM48" s="8"/>
      <c r="AN48" s="8"/>
      <c r="AO48" s="8"/>
      <c r="AP48" s="8"/>
      <c r="AQ48" s="8"/>
    </row>
    <row r="49" spans="1:43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34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8"/>
      <c r="AM49" s="8"/>
      <c r="AN49" s="8"/>
      <c r="AO49" s="8"/>
      <c r="AP49" s="8"/>
      <c r="AQ49" s="8"/>
    </row>
    <row r="50" spans="1:43" ht="15" customHeight="1" x14ac:dyDescent="0.25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34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  <c r="AL50" s="8"/>
      <c r="AM50" s="8"/>
      <c r="AN50" s="8"/>
      <c r="AO50" s="8"/>
      <c r="AP50" s="8"/>
      <c r="AQ50" s="8"/>
    </row>
    <row r="51" spans="1:43" ht="15" customHeight="1" x14ac:dyDescent="0.25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34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  <c r="AL51" s="8"/>
      <c r="AM51" s="8"/>
      <c r="AN51" s="8"/>
      <c r="AO51" s="8"/>
      <c r="AP51" s="8"/>
      <c r="AQ51" s="8"/>
    </row>
    <row r="52" spans="1:43" ht="15" customHeight="1" x14ac:dyDescent="0.25">
      <c r="P52" s="8"/>
      <c r="Q52" s="8"/>
      <c r="R52" s="8"/>
      <c r="S52" s="1"/>
      <c r="T52" s="24"/>
    </row>
    <row r="53" spans="1:43" ht="15" customHeight="1" x14ac:dyDescent="0.25">
      <c r="P53" s="8"/>
      <c r="Q53" s="8"/>
      <c r="R53" s="8"/>
      <c r="S53" s="1"/>
      <c r="T53" s="24"/>
    </row>
    <row r="54" spans="1:43" ht="15" customHeight="1" x14ac:dyDescent="0.25">
      <c r="P54" s="8"/>
      <c r="Q54" s="8"/>
      <c r="R54" s="8"/>
      <c r="S54" s="1"/>
      <c r="T54" s="24"/>
    </row>
    <row r="55" spans="1:43" ht="15" customHeight="1" x14ac:dyDescent="0.25">
      <c r="P55" s="8"/>
      <c r="Q55" s="8"/>
      <c r="R55" s="8"/>
      <c r="S55" s="1"/>
      <c r="T55" s="24"/>
    </row>
    <row r="56" spans="1:43" ht="15" customHeight="1" x14ac:dyDescent="0.25">
      <c r="P56" s="8"/>
      <c r="Q56" s="8"/>
      <c r="R56" s="8"/>
      <c r="S56" s="1"/>
      <c r="T56" s="24"/>
    </row>
    <row r="57" spans="1:43" ht="15" customHeight="1" x14ac:dyDescent="0.25">
      <c r="P57" s="8"/>
      <c r="Q57" s="8"/>
      <c r="R57" s="8"/>
      <c r="S57" s="1"/>
      <c r="T57" s="24"/>
    </row>
    <row r="58" spans="1:43" ht="15" customHeight="1" x14ac:dyDescent="0.25">
      <c r="P58" s="8"/>
      <c r="Q58" s="8"/>
      <c r="R58" s="8"/>
      <c r="S58" s="1"/>
      <c r="T58" s="24"/>
    </row>
    <row r="59" spans="1:43" ht="15" customHeight="1" x14ac:dyDescent="0.25">
      <c r="P59" s="8"/>
      <c r="Q59" s="8"/>
      <c r="R59" s="8"/>
      <c r="S59" s="1"/>
      <c r="T59" s="24"/>
    </row>
    <row r="60" spans="1:43" ht="15" customHeight="1" x14ac:dyDescent="0.25">
      <c r="P60" s="8"/>
      <c r="Q60" s="8"/>
      <c r="R60" s="8"/>
      <c r="S60" s="1"/>
      <c r="T60" s="24"/>
    </row>
    <row r="61" spans="1:43" ht="15" customHeight="1" x14ac:dyDescent="0.25">
      <c r="P61" s="8"/>
      <c r="Q61" s="8"/>
      <c r="R61" s="8"/>
      <c r="S61" s="1"/>
      <c r="T61" s="24"/>
    </row>
    <row r="62" spans="1:43" ht="15" customHeight="1" x14ac:dyDescent="0.25">
      <c r="P62" s="8"/>
      <c r="Q62" s="8"/>
      <c r="R62" s="8"/>
      <c r="S62" s="1"/>
      <c r="T62" s="24"/>
    </row>
    <row r="63" spans="1:43" ht="15" customHeight="1" x14ac:dyDescent="0.25">
      <c r="P63" s="8"/>
      <c r="Q63" s="8"/>
      <c r="R63" s="8"/>
      <c r="S63" s="1"/>
      <c r="T63" s="24"/>
    </row>
    <row r="64" spans="1:43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</row>
    <row r="73" spans="16:20" ht="15" customHeight="1" x14ac:dyDescent="0.25">
      <c r="P73" s="8"/>
      <c r="Q73" s="8"/>
      <c r="R73" s="8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103" customWidth="1"/>
    <col min="3" max="3" width="21.5703125" style="6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63" customWidth="1"/>
    <col min="22" max="22" width="10.85546875" style="63" customWidth="1"/>
    <col min="23" max="23" width="19.7109375" style="104" customWidth="1"/>
    <col min="24" max="24" width="9.7109375" style="63" customWidth="1"/>
    <col min="25" max="30" width="9.140625" style="105"/>
  </cols>
  <sheetData>
    <row r="1" spans="1:32" s="89" customFormat="1" ht="18.75" customHeight="1" x14ac:dyDescent="0.2">
      <c r="A1" s="8"/>
      <c r="B1" s="88" t="s">
        <v>65</v>
      </c>
      <c r="C1" s="70"/>
      <c r="D1" s="71"/>
      <c r="E1" s="71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8"/>
      <c r="B2" s="10" t="s">
        <v>38</v>
      </c>
      <c r="C2" s="74" t="s">
        <v>71</v>
      </c>
      <c r="D2" s="11"/>
      <c r="E2" s="11"/>
      <c r="F2" s="75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42"/>
      <c r="Y2" s="73"/>
      <c r="Z2" s="73"/>
      <c r="AA2" s="73"/>
      <c r="AB2" s="73"/>
      <c r="AC2" s="73"/>
      <c r="AD2" s="73"/>
    </row>
    <row r="3" spans="1:32" s="90" customFormat="1" ht="15" customHeight="1" x14ac:dyDescent="0.2">
      <c r="A3" s="23"/>
      <c r="B3" s="77" t="s">
        <v>66</v>
      </c>
      <c r="C3" s="22" t="s">
        <v>67</v>
      </c>
      <c r="D3" s="78" t="s">
        <v>54</v>
      </c>
      <c r="E3" s="79" t="s">
        <v>1</v>
      </c>
      <c r="F3" s="37"/>
      <c r="G3" s="80" t="s">
        <v>55</v>
      </c>
      <c r="H3" s="81" t="s">
        <v>56</v>
      </c>
      <c r="I3" s="81" t="s">
        <v>28</v>
      </c>
      <c r="J3" s="17" t="s">
        <v>57</v>
      </c>
      <c r="K3" s="82" t="s">
        <v>58</v>
      </c>
      <c r="L3" s="82" t="s">
        <v>59</v>
      </c>
      <c r="M3" s="80" t="s">
        <v>60</v>
      </c>
      <c r="N3" s="80" t="s">
        <v>27</v>
      </c>
      <c r="O3" s="81" t="s">
        <v>61</v>
      </c>
      <c r="P3" s="80" t="s">
        <v>56</v>
      </c>
      <c r="Q3" s="80" t="s">
        <v>3</v>
      </c>
      <c r="R3" s="80">
        <v>1</v>
      </c>
      <c r="S3" s="80">
        <v>2</v>
      </c>
      <c r="T3" s="80">
        <v>3</v>
      </c>
      <c r="U3" s="80" t="s">
        <v>62</v>
      </c>
      <c r="V3" s="17" t="s">
        <v>68</v>
      </c>
      <c r="W3" s="16" t="s">
        <v>63</v>
      </c>
      <c r="X3" s="16" t="s">
        <v>64</v>
      </c>
      <c r="Y3" s="24"/>
      <c r="Z3" s="24"/>
      <c r="AA3" s="24"/>
      <c r="AB3" s="24"/>
      <c r="AC3" s="24"/>
      <c r="AD3" s="24"/>
      <c r="AE3" s="24"/>
      <c r="AF3" s="24"/>
    </row>
    <row r="4" spans="1:32" s="90" customFormat="1" ht="15" customHeight="1" x14ac:dyDescent="0.2">
      <c r="A4" s="23"/>
      <c r="B4" s="106" t="s">
        <v>72</v>
      </c>
      <c r="C4" s="107" t="s">
        <v>74</v>
      </c>
      <c r="D4" s="91" t="s">
        <v>69</v>
      </c>
      <c r="E4" s="91" t="s">
        <v>44</v>
      </c>
      <c r="F4" s="108"/>
      <c r="G4" s="109"/>
      <c r="H4" s="109"/>
      <c r="I4" s="110">
        <v>1</v>
      </c>
      <c r="J4" s="111"/>
      <c r="K4" s="112" t="s">
        <v>75</v>
      </c>
      <c r="L4" s="113"/>
      <c r="M4" s="113">
        <v>1</v>
      </c>
      <c r="N4" s="114"/>
      <c r="O4" s="115">
        <v>1</v>
      </c>
      <c r="P4" s="27">
        <v>1</v>
      </c>
      <c r="Q4" s="116" t="s">
        <v>76</v>
      </c>
      <c r="R4" s="116" t="s">
        <v>77</v>
      </c>
      <c r="S4" s="116" t="s">
        <v>77</v>
      </c>
      <c r="T4" s="116"/>
      <c r="U4" s="116" t="s">
        <v>78</v>
      </c>
      <c r="V4" s="117">
        <v>0.33300000000000002</v>
      </c>
      <c r="W4" s="91" t="s">
        <v>73</v>
      </c>
      <c r="X4" s="27">
        <v>350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23"/>
      <c r="B5" s="92" t="s">
        <v>70</v>
      </c>
      <c r="C5" s="93"/>
      <c r="D5" s="94"/>
      <c r="E5" s="95"/>
      <c r="F5" s="96"/>
      <c r="G5" s="97"/>
      <c r="H5" s="95"/>
      <c r="I5" s="98"/>
      <c r="J5" s="95"/>
      <c r="K5" s="95"/>
      <c r="L5" s="95"/>
      <c r="M5" s="95"/>
      <c r="N5" s="95"/>
      <c r="O5" s="95"/>
      <c r="P5" s="95"/>
      <c r="Q5" s="95"/>
      <c r="R5" s="93"/>
      <c r="S5" s="95"/>
      <c r="T5" s="95"/>
      <c r="U5" s="95"/>
      <c r="V5" s="95"/>
      <c r="W5" s="93"/>
      <c r="X5" s="99"/>
      <c r="Y5" s="73"/>
      <c r="Z5" s="73"/>
      <c r="AA5" s="73"/>
      <c r="AB5" s="73"/>
      <c r="AC5" s="73"/>
      <c r="AD5" s="73"/>
    </row>
    <row r="6" spans="1:32" x14ac:dyDescent="0.25">
      <c r="A6" s="23"/>
      <c r="B6" s="100"/>
      <c r="C6" s="86"/>
      <c r="D6" s="84"/>
      <c r="E6" s="85"/>
      <c r="F6" s="85"/>
      <c r="G6" s="86"/>
      <c r="H6" s="83"/>
      <c r="I6" s="83"/>
      <c r="J6" s="83"/>
      <c r="K6" s="83"/>
      <c r="L6" s="83"/>
      <c r="M6" s="86"/>
      <c r="N6" s="83"/>
      <c r="O6" s="83"/>
      <c r="P6" s="83"/>
      <c r="Q6" s="83"/>
      <c r="R6" s="86"/>
      <c r="S6" s="83"/>
      <c r="T6" s="83"/>
      <c r="U6" s="83"/>
      <c r="V6" s="83"/>
      <c r="W6" s="86"/>
      <c r="X6" s="87"/>
      <c r="Y6" s="73"/>
      <c r="Z6" s="73"/>
      <c r="AA6" s="73"/>
      <c r="AB6" s="73"/>
      <c r="AC6" s="73"/>
      <c r="AD6" s="73"/>
    </row>
    <row r="7" spans="1:32" s="90" customFormat="1" ht="15" customHeight="1" x14ac:dyDescent="0.25">
      <c r="A7" s="23"/>
      <c r="B7" s="101"/>
      <c r="C7" s="1"/>
      <c r="D7" s="101"/>
      <c r="E7" s="102"/>
      <c r="F7" s="36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24"/>
      <c r="Z7" s="24"/>
      <c r="AA7" s="24"/>
      <c r="AB7" s="24"/>
      <c r="AC7" s="24"/>
      <c r="AD7" s="24"/>
      <c r="AE7" s="24"/>
      <c r="AF7" s="24"/>
    </row>
    <row r="8" spans="1:32" x14ac:dyDescent="0.25">
      <c r="A8" s="23"/>
      <c r="B8" s="101"/>
      <c r="C8" s="1"/>
      <c r="D8" s="101"/>
      <c r="E8" s="102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73"/>
      <c r="Z8" s="73"/>
      <c r="AA8" s="73"/>
      <c r="AB8" s="73"/>
      <c r="AC8" s="73"/>
      <c r="AD8" s="73"/>
    </row>
    <row r="9" spans="1:32" x14ac:dyDescent="0.25">
      <c r="A9" s="23"/>
      <c r="B9" s="101"/>
      <c r="C9" s="1"/>
      <c r="D9" s="101"/>
      <c r="E9" s="102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73"/>
      <c r="Z9" s="73"/>
      <c r="AA9" s="73"/>
      <c r="AB9" s="73"/>
      <c r="AC9" s="73"/>
      <c r="AD9" s="73"/>
    </row>
    <row r="10" spans="1:32" x14ac:dyDescent="0.25">
      <c r="A10" s="23"/>
      <c r="B10" s="101"/>
      <c r="C10" s="1"/>
      <c r="D10" s="101"/>
      <c r="E10" s="102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73"/>
      <c r="Z10" s="73"/>
      <c r="AA10" s="73"/>
      <c r="AB10" s="73"/>
      <c r="AC10" s="73"/>
      <c r="AD10" s="73"/>
    </row>
    <row r="11" spans="1:32" x14ac:dyDescent="0.25">
      <c r="A11" s="23"/>
      <c r="B11" s="101"/>
      <c r="C11" s="1"/>
      <c r="D11" s="101"/>
      <c r="E11" s="10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73"/>
      <c r="Z11" s="73"/>
      <c r="AA11" s="73"/>
      <c r="AB11" s="73"/>
      <c r="AC11" s="73"/>
      <c r="AD11" s="73"/>
    </row>
    <row r="12" spans="1:32" x14ac:dyDescent="0.25">
      <c r="A12" s="23"/>
      <c r="B12" s="101"/>
      <c r="C12" s="1"/>
      <c r="D12" s="101"/>
      <c r="E12" s="10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73"/>
      <c r="Z12" s="73"/>
      <c r="AA12" s="73"/>
      <c r="AB12" s="73"/>
      <c r="AC12" s="73"/>
      <c r="AD12" s="73"/>
    </row>
    <row r="13" spans="1:32" x14ac:dyDescent="0.25">
      <c r="A13" s="23"/>
      <c r="B13" s="101"/>
      <c r="C13" s="1"/>
      <c r="D13" s="101"/>
      <c r="E13" s="10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73"/>
      <c r="Z13" s="73"/>
      <c r="AA13" s="73"/>
      <c r="AB13" s="73"/>
      <c r="AC13" s="73"/>
      <c r="AD13" s="73"/>
    </row>
    <row r="14" spans="1:32" x14ac:dyDescent="0.25">
      <c r="A14" s="23"/>
      <c r="B14" s="101"/>
      <c r="C14" s="1"/>
      <c r="D14" s="101"/>
      <c r="E14" s="10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73"/>
      <c r="Z14" s="73"/>
      <c r="AA14" s="73"/>
      <c r="AB14" s="73"/>
      <c r="AC14" s="73"/>
      <c r="AD14" s="73"/>
    </row>
    <row r="15" spans="1:32" x14ac:dyDescent="0.25">
      <c r="A15" s="23"/>
      <c r="B15" s="101"/>
      <c r="C15" s="1"/>
      <c r="D15" s="101"/>
      <c r="E15" s="10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73"/>
      <c r="Z15" s="73"/>
      <c r="AA15" s="73"/>
      <c r="AB15" s="73"/>
      <c r="AC15" s="73"/>
      <c r="AD15" s="73"/>
    </row>
    <row r="16" spans="1:32" x14ac:dyDescent="0.25">
      <c r="A16" s="23"/>
      <c r="B16" s="101"/>
      <c r="C16" s="1"/>
      <c r="D16" s="101"/>
      <c r="E16" s="10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101"/>
      <c r="C17" s="1"/>
      <c r="D17" s="101"/>
      <c r="E17" s="10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101"/>
      <c r="C18" s="1"/>
      <c r="D18" s="101"/>
      <c r="E18" s="10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101"/>
      <c r="C19" s="1"/>
      <c r="D19" s="101"/>
      <c r="E19" s="10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101"/>
      <c r="C20" s="1"/>
      <c r="D20" s="101"/>
      <c r="E20" s="10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101"/>
      <c r="C21" s="1"/>
      <c r="D21" s="101"/>
      <c r="E21" s="10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101"/>
      <c r="C22" s="1"/>
      <c r="D22" s="101"/>
      <c r="E22" s="10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101"/>
      <c r="C23" s="1"/>
      <c r="D23" s="101"/>
      <c r="E23" s="10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101"/>
      <c r="C24" s="1"/>
      <c r="D24" s="101"/>
      <c r="E24" s="10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101"/>
      <c r="C25" s="1"/>
      <c r="D25" s="101"/>
      <c r="E25" s="10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101"/>
      <c r="C26" s="1"/>
      <c r="D26" s="101"/>
      <c r="E26" s="10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101"/>
      <c r="C27" s="1"/>
      <c r="D27" s="101"/>
      <c r="E27" s="10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101"/>
      <c r="C28" s="1"/>
      <c r="D28" s="101"/>
      <c r="E28" s="10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101"/>
      <c r="C29" s="1"/>
      <c r="D29" s="101"/>
      <c r="E29" s="10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101"/>
      <c r="C30" s="1"/>
      <c r="D30" s="101"/>
      <c r="E30" s="10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101"/>
      <c r="C31" s="1"/>
      <c r="D31" s="101"/>
      <c r="E31" s="10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101"/>
      <c r="C32" s="1"/>
      <c r="D32" s="101"/>
      <c r="E32" s="10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101"/>
      <c r="C33" s="1"/>
      <c r="D33" s="101"/>
      <c r="E33" s="10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101"/>
      <c r="C34" s="1"/>
      <c r="D34" s="101"/>
      <c r="E34" s="10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101"/>
      <c r="C35" s="1"/>
      <c r="D35" s="101"/>
      <c r="E35" s="10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101"/>
      <c r="C36" s="1"/>
      <c r="D36" s="101"/>
      <c r="E36" s="10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101"/>
      <c r="C37" s="1"/>
      <c r="D37" s="101"/>
      <c r="E37" s="10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101"/>
      <c r="C38" s="1"/>
      <c r="D38" s="101"/>
      <c r="E38" s="10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73"/>
      <c r="Z38" s="73"/>
      <c r="AA38" s="73"/>
      <c r="AB38" s="73"/>
      <c r="AC38" s="73"/>
      <c r="AD3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2020-05-03T11:56:54Z</dcterms:modified>
</cp:coreProperties>
</file>