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2" i="1" l="1"/>
  <c r="O16" i="1" s="1"/>
  <c r="O19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H12" i="1"/>
  <c r="G12" i="1"/>
  <c r="G16" i="1" s="1"/>
  <c r="F12" i="1"/>
  <c r="E12" i="1"/>
  <c r="F16" i="1" l="1"/>
  <c r="D13" i="1"/>
  <c r="E16" i="1"/>
  <c r="E19" i="1" s="1"/>
  <c r="G19" i="1"/>
  <c r="F19" i="1"/>
  <c r="H16" i="1"/>
  <c r="H19" i="1" s="1"/>
  <c r="N12" i="1"/>
  <c r="N16" i="1" s="1"/>
  <c r="I16" i="1"/>
  <c r="K16" i="1" l="1"/>
  <c r="L19" i="1"/>
  <c r="K19" i="1"/>
  <c r="L16" i="1"/>
  <c r="I19" i="1"/>
  <c r="M16" i="1"/>
  <c r="M19" i="1" l="1"/>
  <c r="N19" i="1"/>
</calcChain>
</file>

<file path=xl/sharedStrings.xml><?xml version="1.0" encoding="utf-8"?>
<sst xmlns="http://schemas.openxmlformats.org/spreadsheetml/2006/main" count="88" uniqueCount="61">
  <si>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</si>
  <si>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</si>
  <si>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</si>
  <si>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</si>
  <si>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</si>
  <si>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</si>
  <si>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</si>
  <si>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</si>
  <si>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</si>
  <si>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</si>
  <si>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</si>
  <si>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</si>
  <si>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</si>
  <si>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</si>
  <si>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</si>
  <si>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</si>
  <si>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</si>
  <si>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</si>
  <si>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</si>
  <si>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</si>
  <si>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</si>
  <si>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</si>
  <si>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</si>
  <si>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</si>
  <si>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</si>
  <si>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</si>
  <si>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</si>
  <si>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</si>
  <si>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</si>
  <si>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</si>
  <si>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</si>
  <si>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</si>
  <si>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</si>
  <si>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</si>
  <si>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</si>
  <si>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</si>
  <si>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</si>
  <si>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</si>
  <si>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</si>
  <si>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 xml:space="preserve">Lyöty </t>
  </si>
  <si>
    <t xml:space="preserve">Tuotu </t>
  </si>
  <si>
    <t>LaVe</t>
  </si>
  <si>
    <t>LaVe = Lappajärven Veikot  (1911)</t>
  </si>
  <si>
    <t>12.05. 2019  LaVe - Virkiä  0-2  (1-6, 0-7)</t>
  </si>
  <si>
    <t>Milla Oravasaari</t>
  </si>
  <si>
    <t>20.7.1999   Vähäkyrö</t>
  </si>
  <si>
    <t>VäVi</t>
  </si>
  <si>
    <t>Mailattaret = Mailattaret, Vaasa  (2015)</t>
  </si>
  <si>
    <t>Mailattaret</t>
  </si>
  <si>
    <t>ykköspesis</t>
  </si>
  <si>
    <t>VäVi = Vähänkyrön Viesti  (1938),  kasvattajaseura</t>
  </si>
  <si>
    <t>13.  ottelu</t>
  </si>
  <si>
    <t>26.06. 2019  Virkiä - LaVe  2-0  (19-2, 13-2)</t>
  </si>
  <si>
    <t>19.05. 2019  LaVe - Pesä Ysit  0-1  (4-6, 0-0)</t>
  </si>
  <si>
    <t>3.  ottelu</t>
  </si>
  <si>
    <t>19 v   9 kk 29 pv</t>
  </si>
  <si>
    <t>19 v   9 kk 22 pv</t>
  </si>
  <si>
    <t>19 v 11 kk   6 pv</t>
  </si>
  <si>
    <t>11.</t>
  </si>
  <si>
    <t>Jalas</t>
  </si>
  <si>
    <t>Jalas = Jalasjärven Jalas  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</si>
</sst>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2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5" customWidth="1"/>
    <col min="28" max="28" width="5.7109375" style="61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2">
        <v>2015</v>
      </c>
      <c r="C4" s="62"/>
      <c r="D4" s="63" t="s">
        <v>46</v>
      </c>
      <c r="E4" s="62"/>
      <c r="F4" s="64" t="s">
        <v>38</v>
      </c>
      <c r="G4" s="65"/>
      <c r="H4" s="66"/>
      <c r="I4" s="62"/>
      <c r="J4" s="62"/>
      <c r="K4" s="62"/>
      <c r="L4" s="62"/>
      <c r="M4" s="62"/>
      <c r="N4" s="67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8">
        <v>2016</v>
      </c>
      <c r="C5" s="68"/>
      <c r="D5" s="69" t="s">
        <v>48</v>
      </c>
      <c r="E5" s="68"/>
      <c r="F5" s="70" t="s">
        <v>49</v>
      </c>
      <c r="G5" s="71"/>
      <c r="H5" s="72"/>
      <c r="I5" s="68"/>
      <c r="J5" s="68"/>
      <c r="K5" s="68"/>
      <c r="L5" s="68"/>
      <c r="M5" s="68"/>
      <c r="N5" s="73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2">
        <v>2017</v>
      </c>
      <c r="C6" s="62"/>
      <c r="D6" s="63" t="s">
        <v>46</v>
      </c>
      <c r="E6" s="62"/>
      <c r="F6" s="64" t="s">
        <v>38</v>
      </c>
      <c r="G6" s="65"/>
      <c r="H6" s="66"/>
      <c r="I6" s="62"/>
      <c r="J6" s="62"/>
      <c r="K6" s="62"/>
      <c r="L6" s="62"/>
      <c r="M6" s="62"/>
      <c r="N6" s="67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8">
        <v>2017</v>
      </c>
      <c r="C7" s="68"/>
      <c r="D7" s="69" t="s">
        <v>48</v>
      </c>
      <c r="E7" s="68"/>
      <c r="F7" s="70" t="s">
        <v>49</v>
      </c>
      <c r="G7" s="71"/>
      <c r="H7" s="72"/>
      <c r="I7" s="68"/>
      <c r="J7" s="68"/>
      <c r="K7" s="68"/>
      <c r="L7" s="68"/>
      <c r="M7" s="68"/>
      <c r="N7" s="73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2">
        <v>2018</v>
      </c>
      <c r="C8" s="62"/>
      <c r="D8" s="63" t="s">
        <v>46</v>
      </c>
      <c r="E8" s="62"/>
      <c r="F8" s="64" t="s">
        <v>38</v>
      </c>
      <c r="G8" s="65"/>
      <c r="H8" s="66"/>
      <c r="I8" s="62"/>
      <c r="J8" s="62"/>
      <c r="K8" s="62"/>
      <c r="L8" s="62"/>
      <c r="M8" s="62"/>
      <c r="N8" s="67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8">
        <v>2018</v>
      </c>
      <c r="C9" s="68"/>
      <c r="D9" s="69" t="s">
        <v>48</v>
      </c>
      <c r="E9" s="68"/>
      <c r="F9" s="70" t="s">
        <v>49</v>
      </c>
      <c r="G9" s="71"/>
      <c r="H9" s="72"/>
      <c r="I9" s="68"/>
      <c r="J9" s="68"/>
      <c r="K9" s="68"/>
      <c r="L9" s="68"/>
      <c r="M9" s="68"/>
      <c r="N9" s="73"/>
      <c r="O9" s="24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2019</v>
      </c>
      <c r="C10" s="26" t="s">
        <v>58</v>
      </c>
      <c r="D10" s="28" t="s">
        <v>41</v>
      </c>
      <c r="E10" s="26">
        <v>24</v>
      </c>
      <c r="F10" s="26">
        <v>0</v>
      </c>
      <c r="G10" s="26">
        <v>1</v>
      </c>
      <c r="H10" s="41">
        <v>8</v>
      </c>
      <c r="I10" s="26">
        <v>78</v>
      </c>
      <c r="J10" s="26">
        <v>16</v>
      </c>
      <c r="K10" s="26">
        <v>46</v>
      </c>
      <c r="L10" s="26">
        <v>15</v>
      </c>
      <c r="M10" s="26">
        <v>1</v>
      </c>
      <c r="N10" s="29">
        <v>0.48447204968944102</v>
      </c>
      <c r="O10" s="24">
        <v>161</v>
      </c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68">
        <v>2020</v>
      </c>
      <c r="C11" s="68"/>
      <c r="D11" s="69" t="s">
        <v>59</v>
      </c>
      <c r="E11" s="68"/>
      <c r="F11" s="70" t="s">
        <v>49</v>
      </c>
      <c r="G11" s="71"/>
      <c r="H11" s="72"/>
      <c r="I11" s="68"/>
      <c r="J11" s="68"/>
      <c r="K11" s="68"/>
      <c r="L11" s="68"/>
      <c r="M11" s="68"/>
      <c r="N11" s="73"/>
      <c r="O11" s="24"/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24</v>
      </c>
      <c r="F12" s="18">
        <f t="shared" si="0"/>
        <v>0</v>
      </c>
      <c r="G12" s="18">
        <f t="shared" si="0"/>
        <v>1</v>
      </c>
      <c r="H12" s="18">
        <f t="shared" si="0"/>
        <v>8</v>
      </c>
      <c r="I12" s="18">
        <f t="shared" si="0"/>
        <v>78</v>
      </c>
      <c r="J12" s="18">
        <f t="shared" si="0"/>
        <v>16</v>
      </c>
      <c r="K12" s="18">
        <f t="shared" si="0"/>
        <v>46</v>
      </c>
      <c r="L12" s="18">
        <f t="shared" si="0"/>
        <v>15</v>
      </c>
      <c r="M12" s="18">
        <f t="shared" si="0"/>
        <v>1</v>
      </c>
      <c r="N12" s="30">
        <f>PRODUCT(I12/O12)</f>
        <v>0.48447204968944102</v>
      </c>
      <c r="O12" s="31">
        <f t="shared" ref="O12:AE12" si="1">SUM(O4:O11)</f>
        <v>161</v>
      </c>
      <c r="P12" s="18">
        <f t="shared" si="1"/>
        <v>0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8" t="s">
        <v>2</v>
      </c>
      <c r="C13" s="32"/>
      <c r="D13" s="33">
        <f>SUM(F12:H12)+((I12-F12-G12)/3)+(E12/3)+(Z12*25)+(AA12*25)+(AB12*10)+(AC12*25)+(AD12*20)+(AE12*15)</f>
        <v>42.666666666666671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35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0" t="s">
        <v>35</v>
      </c>
      <c r="O15" s="24"/>
      <c r="P15" s="39" t="s">
        <v>32</v>
      </c>
      <c r="Q15" s="12"/>
      <c r="R15" s="12"/>
      <c r="S15" s="12"/>
      <c r="T15" s="40"/>
      <c r="U15" s="40"/>
      <c r="V15" s="40"/>
      <c r="W15" s="40"/>
      <c r="X15" s="40"/>
      <c r="Y15" s="12"/>
      <c r="Z15" s="12"/>
      <c r="AA15" s="12"/>
      <c r="AB15" s="11"/>
      <c r="AC15" s="12"/>
      <c r="AD15" s="12"/>
      <c r="AE15" s="42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17</v>
      </c>
      <c r="C16" s="12"/>
      <c r="D16" s="42"/>
      <c r="E16" s="26">
        <f>PRODUCT(E12)</f>
        <v>24</v>
      </c>
      <c r="F16" s="26">
        <f>PRODUCT(F12)</f>
        <v>0</v>
      </c>
      <c r="G16" s="26">
        <f>PRODUCT(G12)</f>
        <v>1</v>
      </c>
      <c r="H16" s="26">
        <f>PRODUCT(H12)</f>
        <v>8</v>
      </c>
      <c r="I16" s="26">
        <f>PRODUCT(I12)</f>
        <v>78</v>
      </c>
      <c r="J16" s="1"/>
      <c r="K16" s="43">
        <f>PRODUCT((F16+G16)/E16)</f>
        <v>4.1666666666666664E-2</v>
      </c>
      <c r="L16" s="43">
        <f>PRODUCT(H16/E16)</f>
        <v>0.33333333333333331</v>
      </c>
      <c r="M16" s="43">
        <f>PRODUCT(I16/E16)</f>
        <v>3.25</v>
      </c>
      <c r="N16" s="29">
        <f>PRODUCT(N12)</f>
        <v>0.48447204968944102</v>
      </c>
      <c r="O16" s="24">
        <f>PRODUCT(O12)</f>
        <v>161</v>
      </c>
      <c r="P16" s="75" t="s">
        <v>33</v>
      </c>
      <c r="Q16" s="76"/>
      <c r="R16" s="77" t="s">
        <v>43</v>
      </c>
      <c r="S16" s="77"/>
      <c r="T16" s="77"/>
      <c r="U16" s="77"/>
      <c r="V16" s="77"/>
      <c r="W16" s="77"/>
      <c r="X16" s="77"/>
      <c r="Y16" s="77"/>
      <c r="Z16" s="77"/>
      <c r="AA16" s="78" t="s">
        <v>36</v>
      </c>
      <c r="AB16" s="78"/>
      <c r="AC16" s="79" t="s">
        <v>56</v>
      </c>
      <c r="AD16" s="78"/>
      <c r="AE16" s="80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4" t="s">
        <v>18</v>
      </c>
      <c r="C17" s="45"/>
      <c r="D17" s="46"/>
      <c r="E17" s="26"/>
      <c r="F17" s="26"/>
      <c r="G17" s="26"/>
      <c r="H17" s="26"/>
      <c r="I17" s="26"/>
      <c r="J17" s="1"/>
      <c r="K17" s="43"/>
      <c r="L17" s="43"/>
      <c r="M17" s="43"/>
      <c r="N17" s="29"/>
      <c r="O17" s="47"/>
      <c r="P17" s="81" t="s">
        <v>39</v>
      </c>
      <c r="Q17" s="82"/>
      <c r="R17" s="77" t="s">
        <v>52</v>
      </c>
      <c r="S17" s="77"/>
      <c r="T17" s="77"/>
      <c r="U17" s="77"/>
      <c r="V17" s="77"/>
      <c r="W17" s="77"/>
      <c r="X17" s="77"/>
      <c r="Y17" s="77"/>
      <c r="Z17" s="77"/>
      <c r="AA17" s="78" t="s">
        <v>51</v>
      </c>
      <c r="AB17" s="78"/>
      <c r="AC17" s="79" t="s">
        <v>57</v>
      </c>
      <c r="AD17" s="78"/>
      <c r="AE17" s="80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8" t="s">
        <v>19</v>
      </c>
      <c r="C18" s="49"/>
      <c r="D18" s="50"/>
      <c r="E18" s="27"/>
      <c r="F18" s="27"/>
      <c r="G18" s="27"/>
      <c r="H18" s="27"/>
      <c r="I18" s="27"/>
      <c r="J18" s="1"/>
      <c r="K18" s="51"/>
      <c r="L18" s="51"/>
      <c r="M18" s="51"/>
      <c r="N18" s="52"/>
      <c r="O18" s="24"/>
      <c r="P18" s="81" t="s">
        <v>40</v>
      </c>
      <c r="Q18" s="82"/>
      <c r="R18" s="77" t="s">
        <v>53</v>
      </c>
      <c r="S18" s="77"/>
      <c r="T18" s="77"/>
      <c r="U18" s="77"/>
      <c r="V18" s="77"/>
      <c r="W18" s="77"/>
      <c r="X18" s="77"/>
      <c r="Y18" s="77"/>
      <c r="Z18" s="77"/>
      <c r="AA18" s="78" t="s">
        <v>54</v>
      </c>
      <c r="AB18" s="78"/>
      <c r="AC18" s="79" t="s">
        <v>55</v>
      </c>
      <c r="AD18" s="78"/>
      <c r="AE18" s="80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3" t="s">
        <v>20</v>
      </c>
      <c r="C19" s="54"/>
      <c r="D19" s="55"/>
      <c r="E19" s="18">
        <f>SUM(E16:E18)</f>
        <v>24</v>
      </c>
      <c r="F19" s="18">
        <f>SUM(F16:F18)</f>
        <v>0</v>
      </c>
      <c r="G19" s="18">
        <f>SUM(G16:G18)</f>
        <v>1</v>
      </c>
      <c r="H19" s="18">
        <f>SUM(H16:H18)</f>
        <v>8</v>
      </c>
      <c r="I19" s="18">
        <f>SUM(I16:I18)</f>
        <v>78</v>
      </c>
      <c r="J19" s="1"/>
      <c r="K19" s="56">
        <f>PRODUCT((F19+G19)/E19)</f>
        <v>4.1666666666666664E-2</v>
      </c>
      <c r="L19" s="56">
        <f>PRODUCT(H19/E19)</f>
        <v>0.33333333333333331</v>
      </c>
      <c r="M19" s="56">
        <f>PRODUCT(I19/E19)</f>
        <v>3.25</v>
      </c>
      <c r="N19" s="30">
        <f>PRODUCT(I19/O19)</f>
        <v>0.48447204968944102</v>
      </c>
      <c r="O19" s="24">
        <f>SUM(O16:O18)</f>
        <v>161</v>
      </c>
      <c r="P19" s="83" t="s">
        <v>34</v>
      </c>
      <c r="Q19" s="84"/>
      <c r="R19" s="84"/>
      <c r="S19" s="85"/>
      <c r="T19" s="85"/>
      <c r="U19" s="85"/>
      <c r="V19" s="85"/>
      <c r="W19" s="85"/>
      <c r="X19" s="85"/>
      <c r="Y19" s="85"/>
      <c r="Z19" s="85"/>
      <c r="AA19" s="85"/>
      <c r="AB19" s="86"/>
      <c r="AC19" s="85"/>
      <c r="AD19" s="87"/>
      <c r="AE19" s="88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37"/>
      <c r="R20" s="1"/>
      <c r="S20" s="1"/>
      <c r="T20" s="24"/>
      <c r="U20" s="24"/>
      <c r="V20" s="57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 t="s">
        <v>37</v>
      </c>
      <c r="C21" s="1"/>
      <c r="D21" s="74" t="s">
        <v>50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57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47</v>
      </c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57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42</v>
      </c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57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60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4"/>
      <c r="U24" s="24"/>
      <c r="V24" s="57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4"/>
      <c r="U25" s="24"/>
      <c r="V25" s="57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8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4"/>
      <c r="U27" s="24"/>
      <c r="V27" s="57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57"/>
      <c r="W28" s="1"/>
      <c r="X28" s="24"/>
      <c r="Y28" s="24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57"/>
      <c r="W29" s="1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57"/>
      <c r="W30" s="1"/>
      <c r="X30" s="24"/>
      <c r="Y30" s="24"/>
      <c r="Z30" s="24"/>
      <c r="AA30" s="24"/>
      <c r="AB30" s="24"/>
      <c r="AC30" s="24"/>
      <c r="AD30" s="24"/>
      <c r="AE30" s="24"/>
      <c r="AF30" s="8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24"/>
      <c r="P31" s="1"/>
      <c r="Q31" s="37"/>
      <c r="R31" s="1"/>
      <c r="S31" s="1"/>
      <c r="T31" s="24"/>
      <c r="U31" s="24"/>
      <c r="V31" s="57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4"/>
      <c r="U32" s="24"/>
      <c r="V32" s="57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4"/>
      <c r="U33" s="24"/>
      <c r="V33" s="57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57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4"/>
      <c r="U35" s="24"/>
      <c r="V35" s="57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4"/>
      <c r="U36" s="24"/>
      <c r="V36" s="57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4"/>
      <c r="U37" s="24"/>
      <c r="V37" s="57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4"/>
      <c r="U38" s="24"/>
      <c r="V38" s="57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57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57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57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57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57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57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57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57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57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57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57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57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57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57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57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57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57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57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57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57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57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57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57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57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57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57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57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57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57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57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57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57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57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57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57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57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57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57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57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57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57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57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57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57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57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57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57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57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57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57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57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57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57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57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57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57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8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57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8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57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8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57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8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57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8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57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8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57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8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57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8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57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8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57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8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57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8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57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8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57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8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57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8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57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8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57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8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57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8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57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8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57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8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57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8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57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8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57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8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57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8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57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8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57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8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57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8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57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8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57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8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57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8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57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8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57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8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57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8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57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8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57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8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57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8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57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8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57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8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57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8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57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8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57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8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57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8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57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8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57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8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57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8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57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8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57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8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57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8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57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8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57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8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57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8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57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8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57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8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57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8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57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8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57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8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57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8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57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8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57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8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57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8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57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8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57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8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57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8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57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8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57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8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57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8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57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8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57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8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57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8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57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8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57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8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57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8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57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8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57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8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57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8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4"/>
      <c r="U168" s="24"/>
      <c r="V168" s="57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58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4"/>
      <c r="U169" s="24"/>
      <c r="V169" s="57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58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4"/>
      <c r="U170" s="24"/>
      <c r="V170" s="57"/>
      <c r="W170" s="1"/>
      <c r="X170" s="1"/>
      <c r="Y170" s="1"/>
      <c r="Z170" s="1"/>
      <c r="AA170" s="1"/>
      <c r="AB170" s="24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s="58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4"/>
      <c r="U171" s="24"/>
      <c r="V171" s="57"/>
      <c r="W171" s="1"/>
      <c r="X171" s="1"/>
      <c r="Y171" s="1"/>
      <c r="Z171" s="1"/>
      <c r="AA171" s="1"/>
      <c r="AB171" s="24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s="58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4"/>
      <c r="U172" s="24"/>
      <c r="V172" s="57"/>
      <c r="W172" s="1"/>
      <c r="X172" s="1"/>
      <c r="Y172" s="1"/>
      <c r="Z172" s="1"/>
      <c r="AA172" s="1"/>
      <c r="AB172" s="24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s="58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4"/>
      <c r="U173" s="24"/>
      <c r="V173" s="57"/>
      <c r="W173" s="1"/>
      <c r="X173" s="1"/>
      <c r="Y173" s="1"/>
      <c r="Z173" s="1"/>
      <c r="AA173" s="1"/>
      <c r="AB173" s="24"/>
      <c r="AC173" s="1"/>
      <c r="AD173" s="1"/>
      <c r="AE173" s="1"/>
      <c r="AF173" s="23"/>
      <c r="AG173" s="8"/>
      <c r="AH173" s="8"/>
      <c r="AI173" s="8"/>
      <c r="AJ173" s="8"/>
      <c r="AK173" s="8"/>
    </row>
  </sheetData>
  <sortState ref="D17:I18">
    <sortCondition descending="1" ref="D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2020-09-09T21:32:49Z</dcterms:modified>
</cp:coreProperties>
</file>