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K14" i="1" l="1"/>
  <c r="O12" i="1"/>
  <c r="O14" i="1" s="1"/>
  <c r="M14" i="1"/>
  <c r="AE14" i="1"/>
  <c r="AD14" i="1"/>
  <c r="AC14" i="1"/>
  <c r="AB14" i="1"/>
  <c r="AA14" i="1"/>
  <c r="Z14" i="1"/>
  <c r="Y14" i="1"/>
  <c r="I20" i="1" s="1"/>
  <c r="N20" i="1" s="1"/>
  <c r="X14" i="1"/>
  <c r="H20" i="1" s="1"/>
  <c r="W14" i="1"/>
  <c r="G20" i="1" s="1"/>
  <c r="V14" i="1"/>
  <c r="F20" i="1" s="1"/>
  <c r="U14" i="1"/>
  <c r="E20" i="1" s="1"/>
  <c r="T14" i="1"/>
  <c r="S14" i="1"/>
  <c r="R14" i="1"/>
  <c r="Q14" i="1"/>
  <c r="P14" i="1"/>
  <c r="L14" i="1"/>
  <c r="J14" i="1"/>
  <c r="I14" i="1"/>
  <c r="I18" i="1" s="1"/>
  <c r="H14" i="1"/>
  <c r="H18" i="1" s="1"/>
  <c r="G14" i="1"/>
  <c r="G18" i="1" s="1"/>
  <c r="F14" i="1"/>
  <c r="F18" i="1" s="1"/>
  <c r="E14" i="1"/>
  <c r="E18" i="1" s="1"/>
  <c r="M20" i="1" l="1"/>
  <c r="G21" i="1"/>
  <c r="K20" i="1"/>
  <c r="L20" i="1"/>
  <c r="I21" i="1"/>
  <c r="E21" i="1"/>
  <c r="M18" i="1"/>
  <c r="L18" i="1"/>
  <c r="H21" i="1"/>
  <c r="K18" i="1"/>
  <c r="F21" i="1"/>
  <c r="O18" i="1"/>
  <c r="O21" i="1" s="1"/>
  <c r="N14" i="1"/>
  <c r="N18" i="1" s="1"/>
  <c r="D15" i="1"/>
  <c r="K21" i="1" l="1"/>
  <c r="L21" i="1"/>
  <c r="M21" i="1"/>
  <c r="N21" i="1"/>
</calcChain>
</file>

<file path=xl/sharedStrings.xml><?xml version="1.0" encoding="utf-8"?>
<sst xmlns="http://schemas.openxmlformats.org/spreadsheetml/2006/main" count="83" uniqueCount="57">
  <si>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</si>
  <si>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</si>
  <si>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</si>
  <si>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</si>
  <si>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</si>
  <si>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</si>
  <si>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</si>
  <si>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</si>
  <si>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</si>
  <si>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</si>
  <si>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</si>
  <si>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</si>
  <si>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</si>
  <si>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</si>
  <si>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</si>
  <si>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</si>
  <si>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</si>
  <si>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</si>
  <si>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</si>
  <si>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</si>
  <si>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</si>
  <si>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</si>
  <si>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</si>
  <si>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</si>
  <si>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</si>
  <si>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</si>
  <si>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</si>
  <si>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</si>
  <si>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</si>
  <si>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</si>
  <si>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</si>
  <si>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</si>
  <si>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</si>
  <si>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</si>
  <si>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ykköspesis</t>
  </si>
  <si>
    <t>Roihu</t>
  </si>
  <si>
    <t>Seurat</t>
  </si>
  <si>
    <t>ENSIMMÄISET</t>
  </si>
  <si>
    <t>Ottelu</t>
  </si>
  <si>
    <t>1.  ottelu</t>
  </si>
  <si>
    <t>Lyöty juoksu</t>
  </si>
  <si>
    <t>Tuotu juoksu</t>
  </si>
  <si>
    <t>Kunnari</t>
  </si>
  <si>
    <t>suomensarja</t>
  </si>
  <si>
    <t>Tuulia Ollikainen</t>
  </si>
  <si>
    <t>24.1.1992   Helsinki</t>
  </si>
  <si>
    <t>11.</t>
  </si>
  <si>
    <t>PuMu</t>
  </si>
  <si>
    <t>Tyttöjen superpesis</t>
  </si>
  <si>
    <t>Roihu = Roihu, Helsinki  (1957)</t>
  </si>
  <si>
    <t>Puna-Mustat = Puna-Mustat, Helsinki  (1941),  kasvattajaseura</t>
  </si>
  <si>
    <t>13.06. 2014  Roihu - Kirittäret  0-1  (3-3, 1-10)</t>
  </si>
  <si>
    <t xml:space="preserve">  22 v   4 kk 20 pv</t>
  </si>
  <si>
    <t>7.  ottelu</t>
  </si>
  <si>
    <t>03.08. 2014  Roihu - Virkiä  0-2  (2-8, 0-1)</t>
  </si>
  <si>
    <t xml:space="preserve">  24 v   6 kk 10 pv</t>
  </si>
  <si>
    <t>alemmat pudotuspelit, superpesiskarsinta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</si>
</sst>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14" fontId="1" fillId="7" borderId="0" xfId="0" applyNumberFormat="1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6" width="5.7109375" style="57" customWidth="1"/>
    <col min="17" max="17" width="6.5703125" style="57" customWidth="1"/>
    <col min="18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40.71093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0">
        <v>2006</v>
      </c>
      <c r="C4" s="80"/>
      <c r="D4" s="81" t="s">
        <v>47</v>
      </c>
      <c r="E4" s="80"/>
      <c r="F4" s="82" t="s">
        <v>43</v>
      </c>
      <c r="G4" s="83"/>
      <c r="H4" s="84"/>
      <c r="I4" s="80"/>
      <c r="J4" s="80"/>
      <c r="K4" s="80"/>
      <c r="L4" s="80"/>
      <c r="M4" s="80"/>
      <c r="N4" s="85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7">
        <v>2007</v>
      </c>
      <c r="C5" s="87"/>
      <c r="D5" s="88"/>
      <c r="E5" s="87"/>
      <c r="F5" s="89"/>
      <c r="G5" s="90"/>
      <c r="H5" s="91"/>
      <c r="I5" s="87"/>
      <c r="J5" s="87"/>
      <c r="K5" s="87"/>
      <c r="L5" s="87"/>
      <c r="M5" s="87"/>
      <c r="N5" s="92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7">
        <v>2008</v>
      </c>
      <c r="C6" s="87"/>
      <c r="D6" s="88" t="s">
        <v>47</v>
      </c>
      <c r="E6" s="87"/>
      <c r="F6" s="89" t="s">
        <v>48</v>
      </c>
      <c r="G6" s="90"/>
      <c r="H6" s="91"/>
      <c r="I6" s="87"/>
      <c r="J6" s="87"/>
      <c r="K6" s="87"/>
      <c r="L6" s="87"/>
      <c r="M6" s="87"/>
      <c r="N6" s="92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7">
        <v>2009</v>
      </c>
      <c r="C7" s="87"/>
      <c r="D7" s="89" t="s">
        <v>47</v>
      </c>
      <c r="E7" s="87"/>
      <c r="F7" s="89" t="s">
        <v>48</v>
      </c>
      <c r="G7" s="90"/>
      <c r="H7" s="91"/>
      <c r="I7" s="87"/>
      <c r="J7" s="87"/>
      <c r="K7" s="87"/>
      <c r="L7" s="87"/>
      <c r="M7" s="87"/>
      <c r="N7" s="87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59">
        <v>2010</v>
      </c>
      <c r="C8" s="59"/>
      <c r="D8" s="60" t="s">
        <v>47</v>
      </c>
      <c r="E8" s="59"/>
      <c r="F8" s="60" t="s">
        <v>34</v>
      </c>
      <c r="G8" s="62"/>
      <c r="H8" s="61"/>
      <c r="I8" s="59"/>
      <c r="J8" s="59"/>
      <c r="K8" s="59"/>
      <c r="L8" s="59"/>
      <c r="M8" s="59"/>
      <c r="N8" s="59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59">
        <v>2011</v>
      </c>
      <c r="C9" s="59"/>
      <c r="D9" s="60" t="s">
        <v>35</v>
      </c>
      <c r="E9" s="59"/>
      <c r="F9" s="60" t="s">
        <v>34</v>
      </c>
      <c r="G9" s="62"/>
      <c r="H9" s="61"/>
      <c r="I9" s="59"/>
      <c r="J9" s="59"/>
      <c r="K9" s="59"/>
      <c r="L9" s="59"/>
      <c r="M9" s="59"/>
      <c r="N9" s="59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2012</v>
      </c>
      <c r="C10" s="27"/>
      <c r="D10" s="8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2013</v>
      </c>
      <c r="C11" s="27"/>
      <c r="D11" s="86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2014</v>
      </c>
      <c r="C12" s="27" t="s">
        <v>46</v>
      </c>
      <c r="D12" s="29" t="s">
        <v>35</v>
      </c>
      <c r="E12" s="27">
        <v>11</v>
      </c>
      <c r="F12" s="27">
        <v>0</v>
      </c>
      <c r="G12" s="27">
        <v>1</v>
      </c>
      <c r="H12" s="27">
        <v>0</v>
      </c>
      <c r="I12" s="27">
        <v>21</v>
      </c>
      <c r="J12" s="27">
        <v>15</v>
      </c>
      <c r="K12" s="27">
        <v>1</v>
      </c>
      <c r="L12" s="27">
        <v>4</v>
      </c>
      <c r="M12" s="27">
        <v>1</v>
      </c>
      <c r="N12" s="30">
        <v>0.40400000000000003</v>
      </c>
      <c r="O12" s="37">
        <f>PRODUCT(I12/N12)</f>
        <v>51.980198019801975</v>
      </c>
      <c r="P12" s="27"/>
      <c r="Q12" s="27"/>
      <c r="R12" s="27"/>
      <c r="S12" s="27"/>
      <c r="T12" s="27"/>
      <c r="U12" s="28">
        <v>7</v>
      </c>
      <c r="V12" s="28">
        <v>0</v>
      </c>
      <c r="W12" s="28">
        <v>4</v>
      </c>
      <c r="X12" s="28">
        <v>0</v>
      </c>
      <c r="Y12" s="28">
        <v>13</v>
      </c>
      <c r="Z12" s="27"/>
      <c r="AA12" s="27"/>
      <c r="AB12" s="27"/>
      <c r="AC12" s="27"/>
      <c r="AD12" s="27"/>
      <c r="AE12" s="27"/>
      <c r="AF12" s="49" t="s">
        <v>56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59">
        <v>2015</v>
      </c>
      <c r="C13" s="59"/>
      <c r="D13" s="60" t="s">
        <v>35</v>
      </c>
      <c r="E13" s="59"/>
      <c r="F13" s="60" t="s">
        <v>34</v>
      </c>
      <c r="G13" s="62"/>
      <c r="H13" s="61"/>
      <c r="I13" s="59"/>
      <c r="J13" s="59"/>
      <c r="K13" s="59"/>
      <c r="L13" s="59"/>
      <c r="M13" s="59"/>
      <c r="N13" s="59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5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11</v>
      </c>
      <c r="F14" s="19">
        <f t="shared" si="0"/>
        <v>0</v>
      </c>
      <c r="G14" s="19">
        <f t="shared" si="0"/>
        <v>1</v>
      </c>
      <c r="H14" s="19">
        <f t="shared" si="0"/>
        <v>0</v>
      </c>
      <c r="I14" s="19">
        <f t="shared" si="0"/>
        <v>21</v>
      </c>
      <c r="J14" s="19">
        <f t="shared" si="0"/>
        <v>15</v>
      </c>
      <c r="K14" s="19">
        <f t="shared" si="0"/>
        <v>1</v>
      </c>
      <c r="L14" s="19">
        <f t="shared" si="0"/>
        <v>4</v>
      </c>
      <c r="M14" s="19">
        <f t="shared" si="0"/>
        <v>1</v>
      </c>
      <c r="N14" s="31">
        <f>PRODUCT(I14/O14)</f>
        <v>0.40400000000000003</v>
      </c>
      <c r="O14" s="32">
        <f t="shared" ref="O14:AE14" si="1">SUM(O4:O13)</f>
        <v>51.980198019801975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7</v>
      </c>
      <c r="V14" s="19">
        <f t="shared" si="1"/>
        <v>0</v>
      </c>
      <c r="W14" s="19">
        <f t="shared" si="1"/>
        <v>4</v>
      </c>
      <c r="X14" s="19">
        <f t="shared" si="1"/>
        <v>0</v>
      </c>
      <c r="Y14" s="19">
        <f t="shared" si="1"/>
        <v>13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11.333333333333334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37</v>
      </c>
      <c r="Q17" s="13"/>
      <c r="R17" s="13"/>
      <c r="S17" s="13"/>
      <c r="T17" s="63"/>
      <c r="U17" s="63"/>
      <c r="V17" s="63"/>
      <c r="W17" s="63"/>
      <c r="X17" s="63"/>
      <c r="Y17" s="13"/>
      <c r="Z17" s="13"/>
      <c r="AA17" s="13"/>
      <c r="AB17" s="13"/>
      <c r="AC17" s="13"/>
      <c r="AD17" s="13"/>
      <c r="AE17" s="13"/>
      <c r="AF17" s="6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2"/>
      <c r="E18" s="27">
        <f>PRODUCT(E14)</f>
        <v>11</v>
      </c>
      <c r="F18" s="27">
        <f>PRODUCT(F14)</f>
        <v>0</v>
      </c>
      <c r="G18" s="27">
        <f>PRODUCT(G14)</f>
        <v>1</v>
      </c>
      <c r="H18" s="27">
        <f>PRODUCT(H14)</f>
        <v>0</v>
      </c>
      <c r="I18" s="27">
        <f>PRODUCT(I14)</f>
        <v>21</v>
      </c>
      <c r="J18" s="1"/>
      <c r="K18" s="43">
        <f>PRODUCT((F18+G18)/E18)</f>
        <v>9.0909090909090912E-2</v>
      </c>
      <c r="L18" s="43">
        <f>PRODUCT(H18/E18)</f>
        <v>0</v>
      </c>
      <c r="M18" s="43">
        <f>PRODUCT(I18/E18)</f>
        <v>1.9090909090909092</v>
      </c>
      <c r="N18" s="30">
        <f>PRODUCT(N14)</f>
        <v>0.40400000000000003</v>
      </c>
      <c r="O18" s="25">
        <f>PRODUCT(O14)</f>
        <v>51.980198019801975</v>
      </c>
      <c r="P18" s="65" t="s">
        <v>38</v>
      </c>
      <c r="Q18" s="66"/>
      <c r="R18" s="66"/>
      <c r="S18" s="67" t="s">
        <v>51</v>
      </c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8" t="s">
        <v>39</v>
      </c>
      <c r="AE18" s="68"/>
      <c r="AF18" s="69" t="s">
        <v>52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18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70" t="s">
        <v>40</v>
      </c>
      <c r="Q19" s="71"/>
      <c r="R19" s="71"/>
      <c r="S19" s="93" t="s">
        <v>54</v>
      </c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3" t="s">
        <v>53</v>
      </c>
      <c r="AE19" s="73"/>
      <c r="AF19" s="74" t="s">
        <v>55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19</v>
      </c>
      <c r="C20" s="48"/>
      <c r="D20" s="49"/>
      <c r="E20" s="28">
        <f>PRODUCT(U14)</f>
        <v>7</v>
      </c>
      <c r="F20" s="28">
        <f t="shared" ref="F20:I20" si="2">PRODUCT(V14)</f>
        <v>0</v>
      </c>
      <c r="G20" s="28">
        <f t="shared" si="2"/>
        <v>4</v>
      </c>
      <c r="H20" s="28">
        <f t="shared" si="2"/>
        <v>0</v>
      </c>
      <c r="I20" s="28">
        <f t="shared" si="2"/>
        <v>13</v>
      </c>
      <c r="J20" s="1"/>
      <c r="K20" s="50">
        <f>PRODUCT((F20+G20)/E20)</f>
        <v>0.5714285714285714</v>
      </c>
      <c r="L20" s="50">
        <f>PRODUCT(H20/E20)</f>
        <v>0</v>
      </c>
      <c r="M20" s="50">
        <f>PRODUCT(I20/E20)</f>
        <v>1.8571428571428572</v>
      </c>
      <c r="N20" s="51">
        <f>PRODUCT(I20/O20)</f>
        <v>0.3611111111111111</v>
      </c>
      <c r="O20" s="25">
        <v>36</v>
      </c>
      <c r="P20" s="70" t="s">
        <v>41</v>
      </c>
      <c r="Q20" s="71"/>
      <c r="R20" s="71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3"/>
      <c r="AE20" s="73"/>
      <c r="AF20" s="7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20</v>
      </c>
      <c r="C21" s="53"/>
      <c r="D21" s="54"/>
      <c r="E21" s="19">
        <f>SUM(E18:E20)</f>
        <v>18</v>
      </c>
      <c r="F21" s="19">
        <f>SUM(F18:F20)</f>
        <v>0</v>
      </c>
      <c r="G21" s="19">
        <f>SUM(G18:G20)</f>
        <v>5</v>
      </c>
      <c r="H21" s="19">
        <f>SUM(H18:H20)</f>
        <v>0</v>
      </c>
      <c r="I21" s="19">
        <f>SUM(I18:I20)</f>
        <v>34</v>
      </c>
      <c r="J21" s="1"/>
      <c r="K21" s="55">
        <f>PRODUCT((F21+G21)/E21)</f>
        <v>0.27777777777777779</v>
      </c>
      <c r="L21" s="55">
        <f>PRODUCT(H21/E21)</f>
        <v>0</v>
      </c>
      <c r="M21" s="55">
        <f>PRODUCT(I21/E21)</f>
        <v>1.8888888888888888</v>
      </c>
      <c r="N21" s="31">
        <f>PRODUCT(I21/O21)</f>
        <v>0.38645059644384427</v>
      </c>
      <c r="O21" s="25">
        <f>SUM(O18:O20)</f>
        <v>87.980198019801975</v>
      </c>
      <c r="P21" s="75" t="s">
        <v>42</v>
      </c>
      <c r="Q21" s="76"/>
      <c r="R21" s="76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8"/>
      <c r="AE21" s="78"/>
      <c r="AF21" s="79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36</v>
      </c>
      <c r="C23" s="58"/>
      <c r="D23" s="1" t="s">
        <v>50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 t="s">
        <v>49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9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9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39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39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9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39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39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39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39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9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39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39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9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39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9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9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9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9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9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9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9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39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39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39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9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9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9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9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9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9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9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39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39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9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9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9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9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9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9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9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39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9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9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39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39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9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39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39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39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</sheetData>
  <sortState ref="B12:AF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2019-01-27T11:21:28Z</dcterms:modified>
</cp:coreProperties>
</file>