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4" i="4" l="1"/>
  <c r="V14" i="4"/>
  <c r="O18" i="4"/>
  <c r="O17" i="4"/>
  <c r="N17" i="4"/>
  <c r="M17" i="4"/>
  <c r="L17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G14" i="4"/>
  <c r="G18" i="4" s="1"/>
  <c r="G20" i="4" s="1"/>
  <c r="F14" i="4"/>
  <c r="E14" i="4"/>
  <c r="E18" i="4" s="1"/>
  <c r="E20" i="4" s="1"/>
  <c r="H18" i="4" l="1"/>
  <c r="M18" i="4" s="1"/>
  <c r="F18" i="4"/>
  <c r="K18" i="4"/>
  <c r="J18" i="4" s="1"/>
  <c r="AR14" i="4"/>
  <c r="K19" i="4"/>
  <c r="J19" i="4" s="1"/>
  <c r="F19" i="4"/>
  <c r="L19" i="4" s="1"/>
  <c r="H19" i="4"/>
  <c r="N19" i="4" s="1"/>
  <c r="O20" i="4"/>
  <c r="O19" i="4"/>
  <c r="M19" i="4"/>
  <c r="AF14" i="4"/>
  <c r="M9" i="3"/>
  <c r="AA21" i="1"/>
  <c r="Z21" i="1"/>
  <c r="Y21" i="1"/>
  <c r="X21" i="1"/>
  <c r="W21" i="1"/>
  <c r="V21" i="1"/>
  <c r="U21" i="1"/>
  <c r="H20" i="4" l="1"/>
  <c r="M20" i="4" s="1"/>
  <c r="K20" i="4"/>
  <c r="J20" i="4" s="1"/>
  <c r="N18" i="4"/>
  <c r="L18" i="4"/>
  <c r="F20" i="4"/>
  <c r="L20" i="4" s="1"/>
  <c r="N20" i="4" l="1"/>
</calcChain>
</file>

<file path=xl/sharedStrings.xml><?xml version="1.0" encoding="utf-8"?>
<sst xmlns="http://schemas.openxmlformats.org/spreadsheetml/2006/main" count="312" uniqueCount="141">
  <si>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</si>
  <si>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</si>
  <si>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</si>
  <si>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</si>
  <si>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</si>
  <si>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</si>
  <si>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</si>
  <si>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</si>
  <si>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</si>
  <si>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</si>
  <si>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</si>
  <si>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</si>
  <si>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</si>
  <si>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</si>
  <si>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</si>
  <si>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</si>
  <si>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</si>
  <si>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</si>
  <si>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</si>
  <si>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</si>
  <si>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</si>
  <si>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</si>
  <si>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</si>
  <si>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</si>
  <si>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</si>
  <si>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</si>
  <si>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</si>
  <si>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</si>
  <si>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</si>
  <si>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</si>
  <si>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</si>
  <si>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</si>
  <si>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</si>
  <si>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</si>
  <si>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Markus Ojanperä</t>
  </si>
  <si>
    <t>8.</t>
  </si>
  <si>
    <t>SMJ</t>
  </si>
  <si>
    <t>7.</t>
  </si>
  <si>
    <t>5.</t>
  </si>
  <si>
    <t>NJ</t>
  </si>
  <si>
    <t>2.</t>
  </si>
  <si>
    <t>10.</t>
  </si>
  <si>
    <t>suomensarja</t>
  </si>
  <si>
    <t>19.06. 2001  LP - SMJ  2-1  (2-0, 2-14, 6-2)</t>
  </si>
  <si>
    <t>33.  ottelu</t>
  </si>
  <si>
    <t>27.07. 2004  NJ - ViVe  1-2  (2-9, 4-3, 1-1, 3-5)</t>
  </si>
  <si>
    <t>26.07. 2005  PuPe - NJ  02  (0-5, 1-2)</t>
  </si>
  <si>
    <t>61.  ottelu</t>
  </si>
  <si>
    <t xml:space="preserve">  18 v   0 kk 15 pv</t>
  </si>
  <si>
    <t xml:space="preserve">  21 v   1 kk 23 pv</t>
  </si>
  <si>
    <t xml:space="preserve">  22 v   1 kk 22 pv</t>
  </si>
  <si>
    <t>Virkiä</t>
  </si>
  <si>
    <t>1.</t>
  </si>
  <si>
    <t>4.</t>
  </si>
  <si>
    <t>ykköspesis</t>
  </si>
  <si>
    <t>Seurat</t>
  </si>
  <si>
    <t>SMJ = Seinäjoen Maila-Jussit  (1932),  kasvattajaseura</t>
  </si>
  <si>
    <t>Virkiä = Lapuan Virkiä  (1907)</t>
  </si>
  <si>
    <t>NJ = Nurmon Jymy  (1925)</t>
  </si>
  <si>
    <t>YKKÖSPESIS</t>
  </si>
  <si>
    <t>12.</t>
  </si>
  <si>
    <t>YPJ</t>
  </si>
  <si>
    <t>13.</t>
  </si>
  <si>
    <t>VM</t>
  </si>
  <si>
    <t>9.</t>
  </si>
  <si>
    <t>YKV</t>
  </si>
  <si>
    <t>4.6.1983   Seinäjoki</t>
  </si>
  <si>
    <t>JymyJussit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</si>
  <si>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</si>
  <si>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</si>
  <si>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</si>
  <si>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</si>
  <si>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</si>
  <si>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</si>
  <si>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</si>
  <si>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</si>
  <si>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</si>
  <si>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</si>
  <si>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</si>
  <si>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</si>
  <si>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</si>
  <si>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</si>
  <si>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</si>
  <si>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</si>
  <si>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Länsi</t>
  </si>
  <si>
    <t>Matti Iivarinen</t>
  </si>
  <si>
    <t>1435</t>
  </si>
  <si>
    <t>s</t>
  </si>
  <si>
    <t>02.08. 2003  Sotkamo</t>
  </si>
  <si>
    <t xml:space="preserve">  1-0  (2-2, 4-2)</t>
  </si>
  <si>
    <t>Tero Lehtinen</t>
  </si>
  <si>
    <t>2665</t>
  </si>
  <si>
    <t>3v</t>
  </si>
  <si>
    <t>03.07. 1999  Sotkamo</t>
  </si>
  <si>
    <t>Pekka Itävalo</t>
  </si>
  <si>
    <t>1318</t>
  </si>
  <si>
    <t xml:space="preserve">  2-1  (5-1, 2-3, 2-1)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</si>
  <si>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</si>
  <si>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</si>
  <si>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</si>
  <si>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</si>
  <si>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</si>
  <si>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</si>
  <si>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</si>
  <si>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</si>
  <si>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</si>
  <si>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</si>
  <si>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</si>
  <si>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</si>
  <si>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</si>
  <si>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</si>
  <si>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1/5</t>
  </si>
  <si>
    <t>1/2</t>
  </si>
  <si>
    <t>2/8</t>
  </si>
  <si>
    <t>1/3</t>
  </si>
  <si>
    <t>3/8</t>
  </si>
  <si>
    <t>5/16</t>
  </si>
  <si>
    <t>2/6</t>
  </si>
  <si>
    <t>Jatkosarja  5.</t>
  </si>
  <si>
    <t>Jatkosarja  4.</t>
  </si>
  <si>
    <t>3-2  SoJy</t>
  </si>
  <si>
    <t>0-3  KiPa</t>
  </si>
  <si>
    <t>0-4  KiPe</t>
  </si>
  <si>
    <t>1/1</t>
  </si>
  <si>
    <t>0/1</t>
  </si>
  <si>
    <t>0-3 ViVe</t>
  </si>
  <si>
    <t>1/4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</si>
  <si>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</si>
  <si>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</si>
  <si>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</si>
  <si>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</si>
  <si>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</si>
  <si>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</si>
  <si>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</si>
  <si>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</si>
  <si>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</si>
  <si>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</si>
  <si>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Seinäjoen JymyJussit  (2012)</t>
  </si>
  <si>
    <t>6.</t>
  </si>
  <si>
    <t xml:space="preserve"> KATSOJIA YLI 5000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</si>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</sst>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/>
    <xf numFmtId="0" fontId="9" fillId="2" borderId="0" xfId="0" applyFont="1" applyFill="1"/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4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49" fontId="3" fillId="3" borderId="4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72" customWidth="1"/>
    <col min="3" max="3" width="6.140625" style="73" customWidth="1"/>
    <col min="4" max="4" width="11.57031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5703125" style="73" customWidth="1"/>
    <col min="34" max="34" width="13.42578125" style="73" customWidth="1"/>
    <col min="35" max="35" width="12.140625" style="73" customWidth="1"/>
    <col min="36" max="36" width="11.710937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4"/>
      <c r="B1" s="2" t="s">
        <v>34</v>
      </c>
      <c r="C1" s="3"/>
      <c r="D1" s="4"/>
      <c r="E1" s="5" t="s">
        <v>66</v>
      </c>
      <c r="F1" s="6"/>
      <c r="G1" s="6"/>
      <c r="H1" s="6"/>
      <c r="I1" s="3"/>
      <c r="J1" s="3"/>
      <c r="K1" s="3"/>
      <c r="L1" s="6"/>
      <c r="M1" s="3"/>
      <c r="N1" s="3"/>
      <c r="O1" s="3"/>
      <c r="P1" s="105"/>
      <c r="Q1" s="105"/>
      <c r="R1" s="105"/>
      <c r="S1" s="105"/>
      <c r="T1" s="105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8" customFormat="1" ht="15" customHeight="1" x14ac:dyDescent="0.25">
      <c r="A2" s="106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127</v>
      </c>
      <c r="Q2" s="14"/>
      <c r="R2" s="14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128</v>
      </c>
      <c r="AC2" s="19"/>
      <c r="AD2" s="13"/>
      <c r="AE2" s="20"/>
      <c r="AF2" s="18"/>
      <c r="AG2" s="21" t="s">
        <v>98</v>
      </c>
      <c r="AH2" s="13"/>
      <c r="AI2" s="13"/>
      <c r="AJ2" s="14"/>
      <c r="AK2" s="18"/>
      <c r="AL2" s="21" t="s">
        <v>99</v>
      </c>
      <c r="AM2" s="19"/>
      <c r="AN2" s="13"/>
      <c r="AO2" s="107" t="s">
        <v>100</v>
      </c>
      <c r="AP2" s="13"/>
      <c r="AQ2" s="14"/>
      <c r="AR2" s="45"/>
    </row>
    <row r="3" spans="1:44" s="108" customFormat="1" ht="15" customHeight="1" x14ac:dyDescent="0.25">
      <c r="A3" s="10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101</v>
      </c>
      <c r="AE3" s="17" t="s">
        <v>17</v>
      </c>
      <c r="AF3" s="22"/>
      <c r="AG3" s="17" t="s">
        <v>102</v>
      </c>
      <c r="AH3" s="17" t="s">
        <v>103</v>
      </c>
      <c r="AI3" s="14" t="s">
        <v>104</v>
      </c>
      <c r="AJ3" s="17" t="s">
        <v>105</v>
      </c>
      <c r="AK3" s="22"/>
      <c r="AL3" s="17" t="s">
        <v>23</v>
      </c>
      <c r="AM3" s="17" t="s">
        <v>24</v>
      </c>
      <c r="AN3" s="14" t="s">
        <v>106</v>
      </c>
      <c r="AO3" s="14" t="s">
        <v>31</v>
      </c>
      <c r="AP3" s="16" t="s">
        <v>32</v>
      </c>
      <c r="AQ3" s="17" t="s">
        <v>33</v>
      </c>
      <c r="AR3" s="45"/>
    </row>
    <row r="4" spans="1:44" s="108" customFormat="1" ht="15" customHeight="1" x14ac:dyDescent="0.25">
      <c r="A4" s="106">
        <v>1</v>
      </c>
      <c r="B4" s="34">
        <v>2001</v>
      </c>
      <c r="C4" s="34" t="s">
        <v>60</v>
      </c>
      <c r="D4" s="35" t="s">
        <v>61</v>
      </c>
      <c r="E4" s="34"/>
      <c r="F4" s="36" t="s">
        <v>54</v>
      </c>
      <c r="G4" s="74"/>
      <c r="H4" s="37"/>
      <c r="I4" s="34"/>
      <c r="J4" s="34"/>
      <c r="K4" s="34"/>
      <c r="L4" s="34"/>
      <c r="M4" s="34"/>
      <c r="N4" s="38"/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25"/>
      <c r="AA4" s="22"/>
      <c r="AB4" s="17"/>
      <c r="AC4" s="17"/>
      <c r="AD4" s="17"/>
      <c r="AE4" s="17"/>
      <c r="AF4" s="22"/>
      <c r="AG4" s="71"/>
      <c r="AH4" s="71"/>
      <c r="AI4" s="71"/>
      <c r="AJ4" s="71"/>
      <c r="AK4" s="22"/>
      <c r="AL4" s="23"/>
      <c r="AM4" s="23"/>
      <c r="AN4" s="23"/>
      <c r="AO4" s="24"/>
      <c r="AP4" s="27"/>
      <c r="AQ4" s="23"/>
      <c r="AR4" s="45"/>
    </row>
    <row r="5" spans="1:44" s="108" customFormat="1" ht="15" customHeight="1" x14ac:dyDescent="0.25">
      <c r="A5" s="106"/>
      <c r="B5" s="23">
        <v>2001</v>
      </c>
      <c r="C5" s="23" t="s">
        <v>35</v>
      </c>
      <c r="D5" s="2" t="s">
        <v>36</v>
      </c>
      <c r="E5" s="23">
        <v>7</v>
      </c>
      <c r="F5" s="23">
        <v>0</v>
      </c>
      <c r="G5" s="23">
        <v>0</v>
      </c>
      <c r="H5" s="23">
        <v>4</v>
      </c>
      <c r="I5" s="23">
        <v>9</v>
      </c>
      <c r="J5" s="23">
        <v>3</v>
      </c>
      <c r="K5" s="23">
        <v>4</v>
      </c>
      <c r="L5" s="23">
        <v>2</v>
      </c>
      <c r="M5" s="23">
        <v>0</v>
      </c>
      <c r="N5" s="25">
        <v>0.34599999999999997</v>
      </c>
      <c r="O5" s="22"/>
      <c r="P5" s="17"/>
      <c r="Q5" s="17"/>
      <c r="R5" s="17"/>
      <c r="S5" s="17"/>
      <c r="T5" s="22"/>
      <c r="U5" s="23"/>
      <c r="V5" s="23"/>
      <c r="W5" s="23"/>
      <c r="X5" s="23"/>
      <c r="Y5" s="23"/>
      <c r="Z5" s="25"/>
      <c r="AA5" s="22">
        <v>0</v>
      </c>
      <c r="AB5" s="17"/>
      <c r="AC5" s="17"/>
      <c r="AD5" s="17"/>
      <c r="AE5" s="17"/>
      <c r="AF5" s="22"/>
      <c r="AG5" s="71"/>
      <c r="AH5" s="71"/>
      <c r="AI5" s="71"/>
      <c r="AJ5" s="71"/>
      <c r="AK5" s="22"/>
      <c r="AL5" s="23"/>
      <c r="AM5" s="23"/>
      <c r="AN5" s="23"/>
      <c r="AO5" s="24"/>
      <c r="AP5" s="27"/>
      <c r="AQ5" s="23"/>
      <c r="AR5" s="45"/>
    </row>
    <row r="6" spans="1:44" s="108" customFormat="1" ht="15" customHeight="1" x14ac:dyDescent="0.25">
      <c r="A6" s="106"/>
      <c r="B6" s="28">
        <v>2002</v>
      </c>
      <c r="C6" s="28" t="s">
        <v>38</v>
      </c>
      <c r="D6" s="29" t="s">
        <v>51</v>
      </c>
      <c r="E6" s="28"/>
      <c r="F6" s="30" t="s">
        <v>42</v>
      </c>
      <c r="G6" s="31"/>
      <c r="H6" s="28"/>
      <c r="I6" s="28"/>
      <c r="J6" s="28"/>
      <c r="K6" s="28"/>
      <c r="L6" s="28"/>
      <c r="M6" s="28"/>
      <c r="N6" s="32"/>
      <c r="O6" s="22"/>
      <c r="P6" s="17"/>
      <c r="Q6" s="17"/>
      <c r="R6" s="17"/>
      <c r="S6" s="17"/>
      <c r="T6" s="22"/>
      <c r="U6" s="23"/>
      <c r="V6" s="23"/>
      <c r="W6" s="23"/>
      <c r="X6" s="23"/>
      <c r="Y6" s="23"/>
      <c r="Z6" s="25"/>
      <c r="AA6" s="22">
        <v>0</v>
      </c>
      <c r="AB6" s="17"/>
      <c r="AC6" s="17"/>
      <c r="AD6" s="17"/>
      <c r="AE6" s="17"/>
      <c r="AF6" s="22"/>
      <c r="AG6" s="71"/>
      <c r="AH6" s="71"/>
      <c r="AI6" s="71"/>
      <c r="AJ6" s="71"/>
      <c r="AK6" s="22"/>
      <c r="AL6" s="23"/>
      <c r="AM6" s="23"/>
      <c r="AN6" s="23"/>
      <c r="AO6" s="24"/>
      <c r="AP6" s="27"/>
      <c r="AQ6" s="23"/>
      <c r="AR6" s="45"/>
    </row>
    <row r="7" spans="1:44" s="108" customFormat="1" ht="15" customHeight="1" x14ac:dyDescent="0.25">
      <c r="A7" s="106"/>
      <c r="B7" s="23">
        <v>2003</v>
      </c>
      <c r="C7" s="23" t="s">
        <v>37</v>
      </c>
      <c r="D7" s="2" t="s">
        <v>36</v>
      </c>
      <c r="E7" s="23">
        <v>12</v>
      </c>
      <c r="F7" s="23">
        <v>0</v>
      </c>
      <c r="G7" s="24">
        <v>0</v>
      </c>
      <c r="H7" s="23">
        <v>2</v>
      </c>
      <c r="I7" s="23">
        <v>19</v>
      </c>
      <c r="J7" s="23">
        <v>19</v>
      </c>
      <c r="K7" s="23">
        <v>0</v>
      </c>
      <c r="L7" s="23">
        <v>0</v>
      </c>
      <c r="M7" s="23">
        <v>0</v>
      </c>
      <c r="N7" s="25">
        <v>0.40400000000000003</v>
      </c>
      <c r="O7" s="22"/>
      <c r="P7" s="17"/>
      <c r="Q7" s="17"/>
      <c r="R7" s="17"/>
      <c r="S7" s="17"/>
      <c r="T7" s="22"/>
      <c r="U7" s="23">
        <v>3</v>
      </c>
      <c r="V7" s="23">
        <v>0</v>
      </c>
      <c r="W7" s="23">
        <v>0</v>
      </c>
      <c r="X7" s="23">
        <v>0</v>
      </c>
      <c r="Y7" s="23">
        <v>7</v>
      </c>
      <c r="Z7" s="25">
        <v>0.5</v>
      </c>
      <c r="AA7" s="22"/>
      <c r="AB7" s="17"/>
      <c r="AC7" s="17"/>
      <c r="AD7" s="17"/>
      <c r="AE7" s="17"/>
      <c r="AF7" s="22"/>
      <c r="AG7" s="71" t="s">
        <v>122</v>
      </c>
      <c r="AH7" s="71"/>
      <c r="AI7" s="71"/>
      <c r="AJ7" s="71"/>
      <c r="AK7" s="22"/>
      <c r="AL7" s="23"/>
      <c r="AM7" s="23"/>
      <c r="AN7" s="23"/>
      <c r="AO7" s="24"/>
      <c r="AP7" s="27"/>
      <c r="AQ7" s="23"/>
      <c r="AR7" s="45"/>
    </row>
    <row r="8" spans="1:44" s="108" customFormat="1" ht="15" customHeight="1" x14ac:dyDescent="0.25">
      <c r="A8" s="106"/>
      <c r="B8" s="34">
        <v>2004</v>
      </c>
      <c r="C8" s="34" t="s">
        <v>62</v>
      </c>
      <c r="D8" s="35" t="s">
        <v>63</v>
      </c>
      <c r="E8" s="34"/>
      <c r="F8" s="36" t="s">
        <v>54</v>
      </c>
      <c r="G8" s="74"/>
      <c r="H8" s="37"/>
      <c r="I8" s="34"/>
      <c r="J8" s="34"/>
      <c r="K8" s="34"/>
      <c r="L8" s="34"/>
      <c r="M8" s="34"/>
      <c r="N8" s="38"/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25"/>
      <c r="AA8" s="22"/>
      <c r="AB8" s="17"/>
      <c r="AC8" s="17"/>
      <c r="AD8" s="17"/>
      <c r="AE8" s="17"/>
      <c r="AF8" s="22"/>
      <c r="AG8" s="71"/>
      <c r="AH8" s="71"/>
      <c r="AI8" s="71"/>
      <c r="AJ8" s="71"/>
      <c r="AK8" s="22"/>
      <c r="AL8" s="23"/>
      <c r="AM8" s="23"/>
      <c r="AN8" s="23"/>
      <c r="AO8" s="24"/>
      <c r="AP8" s="27"/>
      <c r="AQ8" s="23"/>
      <c r="AR8" s="45"/>
    </row>
    <row r="9" spans="1:44" s="108" customFormat="1" ht="15" customHeight="1" x14ac:dyDescent="0.25">
      <c r="A9" s="106"/>
      <c r="B9" s="23">
        <v>2004</v>
      </c>
      <c r="C9" s="23" t="s">
        <v>38</v>
      </c>
      <c r="D9" s="2" t="s">
        <v>39</v>
      </c>
      <c r="E9" s="23">
        <v>16</v>
      </c>
      <c r="F9" s="23">
        <v>0</v>
      </c>
      <c r="G9" s="24">
        <v>1</v>
      </c>
      <c r="H9" s="23">
        <v>11</v>
      </c>
      <c r="I9" s="23">
        <v>59</v>
      </c>
      <c r="J9" s="23">
        <v>46</v>
      </c>
      <c r="K9" s="23">
        <v>7</v>
      </c>
      <c r="L9" s="23">
        <v>5</v>
      </c>
      <c r="M9" s="23">
        <v>1</v>
      </c>
      <c r="N9" s="25">
        <v>0.57799999999999996</v>
      </c>
      <c r="O9" s="22"/>
      <c r="P9" s="17"/>
      <c r="Q9" s="17"/>
      <c r="R9" s="17"/>
      <c r="S9" s="17"/>
      <c r="T9" s="22"/>
      <c r="U9" s="23">
        <v>2</v>
      </c>
      <c r="V9" s="23">
        <v>0</v>
      </c>
      <c r="W9" s="23">
        <v>0</v>
      </c>
      <c r="X9" s="23">
        <v>0</v>
      </c>
      <c r="Y9" s="23">
        <v>7</v>
      </c>
      <c r="Z9" s="25">
        <v>0.77800000000000002</v>
      </c>
      <c r="AA9" s="22">
        <v>0</v>
      </c>
      <c r="AB9" s="17"/>
      <c r="AC9" s="17"/>
      <c r="AD9" s="17"/>
      <c r="AE9" s="17"/>
      <c r="AF9" s="22"/>
      <c r="AG9" s="71" t="s">
        <v>118</v>
      </c>
      <c r="AH9" s="71"/>
      <c r="AI9" s="71"/>
      <c r="AJ9" s="71"/>
      <c r="AK9" s="22"/>
      <c r="AL9" s="23"/>
      <c r="AM9" s="23"/>
      <c r="AN9" s="23"/>
      <c r="AO9" s="24"/>
      <c r="AP9" s="27"/>
      <c r="AQ9" s="23"/>
      <c r="AR9" s="45"/>
    </row>
    <row r="10" spans="1:44" s="108" customFormat="1" ht="15" customHeight="1" x14ac:dyDescent="0.25">
      <c r="A10" s="106"/>
      <c r="B10" s="23">
        <v>2005</v>
      </c>
      <c r="C10" s="23" t="s">
        <v>40</v>
      </c>
      <c r="D10" s="2" t="s">
        <v>39</v>
      </c>
      <c r="E10" s="23">
        <v>25</v>
      </c>
      <c r="F10" s="23">
        <v>1</v>
      </c>
      <c r="G10" s="24">
        <v>3</v>
      </c>
      <c r="H10" s="23">
        <v>16</v>
      </c>
      <c r="I10" s="23">
        <v>101</v>
      </c>
      <c r="J10" s="23">
        <v>56</v>
      </c>
      <c r="K10" s="23">
        <v>29</v>
      </c>
      <c r="L10" s="23">
        <v>12</v>
      </c>
      <c r="M10" s="23">
        <v>4</v>
      </c>
      <c r="N10" s="25">
        <v>0.56100000000000005</v>
      </c>
      <c r="O10" s="22"/>
      <c r="P10" s="17"/>
      <c r="Q10" s="17"/>
      <c r="R10" s="17"/>
      <c r="S10" s="17"/>
      <c r="T10" s="22"/>
      <c r="U10" s="23">
        <v>15</v>
      </c>
      <c r="V10" s="23">
        <v>0</v>
      </c>
      <c r="W10" s="23">
        <v>0</v>
      </c>
      <c r="X10" s="23">
        <v>2</v>
      </c>
      <c r="Y10" s="23">
        <v>25</v>
      </c>
      <c r="Z10" s="25">
        <v>0.316</v>
      </c>
      <c r="AA10" s="22">
        <v>0</v>
      </c>
      <c r="AB10" s="17"/>
      <c r="AC10" s="17"/>
      <c r="AD10" s="17"/>
      <c r="AE10" s="17"/>
      <c r="AF10" s="22"/>
      <c r="AG10" s="71" t="s">
        <v>119</v>
      </c>
      <c r="AH10" s="71" t="s">
        <v>120</v>
      </c>
      <c r="AI10" s="71"/>
      <c r="AJ10" s="71" t="s">
        <v>121</v>
      </c>
      <c r="AK10" s="22"/>
      <c r="AL10" s="23"/>
      <c r="AM10" s="23"/>
      <c r="AN10" s="23"/>
      <c r="AO10" s="24"/>
      <c r="AP10" s="27">
        <v>1</v>
      </c>
      <c r="AQ10" s="23"/>
      <c r="AR10" s="45"/>
    </row>
    <row r="11" spans="1:44" s="108" customFormat="1" ht="15" customHeight="1" x14ac:dyDescent="0.25">
      <c r="A11" s="106"/>
      <c r="B11" s="23">
        <v>2006</v>
      </c>
      <c r="C11" s="23" t="s">
        <v>38</v>
      </c>
      <c r="D11" s="2" t="s">
        <v>39</v>
      </c>
      <c r="E11" s="23">
        <v>6</v>
      </c>
      <c r="F11" s="23">
        <v>0</v>
      </c>
      <c r="G11" s="24">
        <v>0</v>
      </c>
      <c r="H11" s="23">
        <v>0</v>
      </c>
      <c r="I11" s="23">
        <v>7</v>
      </c>
      <c r="J11" s="23">
        <v>4</v>
      </c>
      <c r="K11" s="23">
        <v>2</v>
      </c>
      <c r="L11" s="23">
        <v>1</v>
      </c>
      <c r="M11" s="23">
        <v>0</v>
      </c>
      <c r="N11" s="33">
        <v>0.36799999999999999</v>
      </c>
      <c r="O11" s="22"/>
      <c r="P11" s="17"/>
      <c r="Q11" s="17"/>
      <c r="R11" s="17"/>
      <c r="S11" s="17"/>
      <c r="T11" s="22"/>
      <c r="U11" s="23"/>
      <c r="V11" s="23"/>
      <c r="W11" s="23"/>
      <c r="X11" s="23"/>
      <c r="Y11" s="23"/>
      <c r="Z11" s="25"/>
      <c r="AA11" s="22">
        <v>66</v>
      </c>
      <c r="AB11" s="17"/>
      <c r="AC11" s="17"/>
      <c r="AD11" s="17"/>
      <c r="AE11" s="17"/>
      <c r="AF11" s="22"/>
      <c r="AG11" s="71"/>
      <c r="AH11" s="71"/>
      <c r="AI11" s="71"/>
      <c r="AJ11" s="71"/>
      <c r="AK11" s="22"/>
      <c r="AL11" s="23"/>
      <c r="AM11" s="23"/>
      <c r="AN11" s="23"/>
      <c r="AO11" s="24"/>
      <c r="AP11" s="27"/>
      <c r="AQ11" s="23"/>
      <c r="AR11" s="45"/>
    </row>
    <row r="12" spans="1:44" s="108" customFormat="1" ht="15" customHeight="1" x14ac:dyDescent="0.25">
      <c r="A12" s="106"/>
      <c r="B12" s="23">
        <v>2007</v>
      </c>
      <c r="C12" s="23"/>
      <c r="D12" s="2"/>
      <c r="E12" s="23"/>
      <c r="F12" s="23"/>
      <c r="G12" s="24"/>
      <c r="H12" s="23"/>
      <c r="I12" s="23"/>
      <c r="J12" s="23"/>
      <c r="K12" s="23"/>
      <c r="L12" s="23"/>
      <c r="M12" s="23"/>
      <c r="N12" s="33"/>
      <c r="O12" s="22"/>
      <c r="P12" s="17"/>
      <c r="Q12" s="17"/>
      <c r="R12" s="17"/>
      <c r="S12" s="17"/>
      <c r="T12" s="22"/>
      <c r="U12" s="23"/>
      <c r="V12" s="23"/>
      <c r="W12" s="23"/>
      <c r="X12" s="23"/>
      <c r="Y12" s="23"/>
      <c r="Z12" s="25"/>
      <c r="AA12" s="22"/>
      <c r="AB12" s="17"/>
      <c r="AC12" s="17"/>
      <c r="AD12" s="17"/>
      <c r="AE12" s="17"/>
      <c r="AF12" s="22"/>
      <c r="AG12" s="71"/>
      <c r="AH12" s="71"/>
      <c r="AI12" s="71"/>
      <c r="AJ12" s="71"/>
      <c r="AK12" s="22"/>
      <c r="AL12" s="23"/>
      <c r="AM12" s="23"/>
      <c r="AN12" s="23"/>
      <c r="AO12" s="24"/>
      <c r="AP12" s="27"/>
      <c r="AQ12" s="23"/>
      <c r="AR12" s="45"/>
    </row>
    <row r="13" spans="1:44" s="108" customFormat="1" ht="15" customHeight="1" x14ac:dyDescent="0.25">
      <c r="A13" s="106"/>
      <c r="B13" s="23">
        <v>2008</v>
      </c>
      <c r="C13" s="23"/>
      <c r="D13" s="2"/>
      <c r="E13" s="23"/>
      <c r="F13" s="23"/>
      <c r="G13" s="24"/>
      <c r="H13" s="23"/>
      <c r="I13" s="23"/>
      <c r="J13" s="23"/>
      <c r="K13" s="23"/>
      <c r="L13" s="23"/>
      <c r="M13" s="23"/>
      <c r="N13" s="33"/>
      <c r="O13" s="22"/>
      <c r="P13" s="17"/>
      <c r="Q13" s="17"/>
      <c r="R13" s="17"/>
      <c r="S13" s="17"/>
      <c r="T13" s="22"/>
      <c r="U13" s="23"/>
      <c r="V13" s="23"/>
      <c r="W13" s="23"/>
      <c r="X13" s="23"/>
      <c r="Y13" s="23"/>
      <c r="Z13" s="25"/>
      <c r="AA13" s="22"/>
      <c r="AB13" s="17"/>
      <c r="AC13" s="17"/>
      <c r="AD13" s="17"/>
      <c r="AE13" s="17"/>
      <c r="AF13" s="22"/>
      <c r="AG13" s="71"/>
      <c r="AH13" s="71"/>
      <c r="AI13" s="71"/>
      <c r="AJ13" s="71"/>
      <c r="AK13" s="22"/>
      <c r="AL13" s="23"/>
      <c r="AM13" s="23"/>
      <c r="AN13" s="23"/>
      <c r="AO13" s="24"/>
      <c r="AP13" s="27"/>
      <c r="AQ13" s="23"/>
      <c r="AR13" s="45"/>
    </row>
    <row r="14" spans="1:44" s="108" customFormat="1" ht="15" customHeight="1" x14ac:dyDescent="0.25">
      <c r="A14" s="106"/>
      <c r="B14" s="34">
        <v>2009</v>
      </c>
      <c r="C14" s="34" t="s">
        <v>64</v>
      </c>
      <c r="D14" s="35" t="s">
        <v>65</v>
      </c>
      <c r="E14" s="34"/>
      <c r="F14" s="36" t="s">
        <v>54</v>
      </c>
      <c r="G14" s="74"/>
      <c r="H14" s="37"/>
      <c r="I14" s="34"/>
      <c r="J14" s="34"/>
      <c r="K14" s="34"/>
      <c r="L14" s="34"/>
      <c r="M14" s="34"/>
      <c r="N14" s="38"/>
      <c r="O14" s="22"/>
      <c r="P14" s="17"/>
      <c r="Q14" s="17"/>
      <c r="R14" s="17"/>
      <c r="S14" s="17"/>
      <c r="T14" s="22"/>
      <c r="U14" s="23"/>
      <c r="V14" s="23"/>
      <c r="W14" s="23"/>
      <c r="X14" s="23"/>
      <c r="Y14" s="23"/>
      <c r="Z14" s="25"/>
      <c r="AA14" s="22"/>
      <c r="AB14" s="17"/>
      <c r="AC14" s="17"/>
      <c r="AD14" s="17"/>
      <c r="AE14" s="17"/>
      <c r="AF14" s="22"/>
      <c r="AG14" s="71"/>
      <c r="AH14" s="71"/>
      <c r="AI14" s="71"/>
      <c r="AJ14" s="71"/>
      <c r="AK14" s="22"/>
      <c r="AL14" s="23"/>
      <c r="AM14" s="23"/>
      <c r="AN14" s="23"/>
      <c r="AO14" s="24"/>
      <c r="AP14" s="27"/>
      <c r="AQ14" s="23"/>
      <c r="AR14" s="45"/>
    </row>
    <row r="15" spans="1:44" s="108" customFormat="1" ht="15" customHeight="1" x14ac:dyDescent="0.25">
      <c r="A15" s="106"/>
      <c r="B15" s="23">
        <v>2009</v>
      </c>
      <c r="C15" s="23" t="s">
        <v>41</v>
      </c>
      <c r="D15" s="2" t="s">
        <v>39</v>
      </c>
      <c r="E15" s="23">
        <v>5</v>
      </c>
      <c r="F15" s="23">
        <v>0</v>
      </c>
      <c r="G15" s="24">
        <v>1</v>
      </c>
      <c r="H15" s="23">
        <v>2</v>
      </c>
      <c r="I15" s="23">
        <v>13</v>
      </c>
      <c r="J15" s="23">
        <v>7</v>
      </c>
      <c r="K15" s="23">
        <v>4</v>
      </c>
      <c r="L15" s="23">
        <v>1</v>
      </c>
      <c r="M15" s="23">
        <v>1</v>
      </c>
      <c r="N15" s="25">
        <v>0.433</v>
      </c>
      <c r="O15" s="22"/>
      <c r="P15" s="17"/>
      <c r="Q15" s="17"/>
      <c r="R15" s="17"/>
      <c r="S15" s="17"/>
      <c r="T15" s="22"/>
      <c r="U15" s="23"/>
      <c r="V15" s="23"/>
      <c r="W15" s="23"/>
      <c r="X15" s="23"/>
      <c r="Y15" s="23"/>
      <c r="Z15" s="25"/>
      <c r="AA15" s="22">
        <v>0</v>
      </c>
      <c r="AB15" s="17"/>
      <c r="AC15" s="17"/>
      <c r="AD15" s="17"/>
      <c r="AE15" s="17"/>
      <c r="AF15" s="22"/>
      <c r="AG15" s="71"/>
      <c r="AH15" s="71"/>
      <c r="AI15" s="71"/>
      <c r="AJ15" s="71"/>
      <c r="AK15" s="22"/>
      <c r="AL15" s="23"/>
      <c r="AM15" s="23"/>
      <c r="AN15" s="23"/>
      <c r="AO15" s="24"/>
      <c r="AP15" s="27"/>
      <c r="AQ15" s="23"/>
      <c r="AR15" s="45"/>
    </row>
    <row r="16" spans="1:44" s="108" customFormat="1" ht="15" customHeight="1" x14ac:dyDescent="0.25">
      <c r="A16" s="106"/>
      <c r="B16" s="28">
        <v>2010</v>
      </c>
      <c r="C16" s="28" t="s">
        <v>52</v>
      </c>
      <c r="D16" s="29" t="s">
        <v>36</v>
      </c>
      <c r="E16" s="28"/>
      <c r="F16" s="30" t="s">
        <v>42</v>
      </c>
      <c r="G16" s="31"/>
      <c r="H16" s="28"/>
      <c r="I16" s="28"/>
      <c r="J16" s="28"/>
      <c r="K16" s="28"/>
      <c r="L16" s="28"/>
      <c r="M16" s="28"/>
      <c r="N16" s="32"/>
      <c r="O16" s="22"/>
      <c r="P16" s="17"/>
      <c r="Q16" s="17"/>
      <c r="R16" s="17"/>
      <c r="S16" s="17"/>
      <c r="T16" s="22"/>
      <c r="U16" s="23"/>
      <c r="V16" s="23"/>
      <c r="W16" s="23"/>
      <c r="X16" s="23"/>
      <c r="Y16" s="23"/>
      <c r="Z16" s="25"/>
      <c r="AA16" s="22">
        <v>0</v>
      </c>
      <c r="AB16" s="17"/>
      <c r="AC16" s="17"/>
      <c r="AD16" s="17"/>
      <c r="AE16" s="17"/>
      <c r="AF16" s="22"/>
      <c r="AG16" s="71"/>
      <c r="AH16" s="71"/>
      <c r="AI16" s="71"/>
      <c r="AJ16" s="71"/>
      <c r="AK16" s="22"/>
      <c r="AL16" s="23"/>
      <c r="AM16" s="23"/>
      <c r="AN16" s="23"/>
      <c r="AO16" s="24"/>
      <c r="AP16" s="27"/>
      <c r="AQ16" s="23"/>
      <c r="AR16" s="45"/>
    </row>
    <row r="17" spans="1:45" s="108" customFormat="1" ht="15" customHeight="1" x14ac:dyDescent="0.25">
      <c r="A17" s="106"/>
      <c r="B17" s="34">
        <v>2011</v>
      </c>
      <c r="C17" s="34" t="s">
        <v>53</v>
      </c>
      <c r="D17" s="35" t="s">
        <v>36</v>
      </c>
      <c r="E17" s="34"/>
      <c r="F17" s="36" t="s">
        <v>54</v>
      </c>
      <c r="G17" s="74"/>
      <c r="H17" s="37"/>
      <c r="I17" s="34"/>
      <c r="J17" s="34"/>
      <c r="K17" s="34"/>
      <c r="L17" s="34"/>
      <c r="M17" s="34"/>
      <c r="N17" s="38"/>
      <c r="O17" s="22"/>
      <c r="P17" s="17"/>
      <c r="Q17" s="17"/>
      <c r="R17" s="17"/>
      <c r="S17" s="17"/>
      <c r="T17" s="22"/>
      <c r="U17" s="23"/>
      <c r="V17" s="23"/>
      <c r="W17" s="23"/>
      <c r="X17" s="23"/>
      <c r="Y17" s="23"/>
      <c r="Z17" s="25"/>
      <c r="AA17" s="22">
        <v>0</v>
      </c>
      <c r="AB17" s="17"/>
      <c r="AC17" s="17"/>
      <c r="AD17" s="17"/>
      <c r="AE17" s="17"/>
      <c r="AF17" s="22"/>
      <c r="AG17" s="71"/>
      <c r="AH17" s="71"/>
      <c r="AI17" s="71"/>
      <c r="AJ17" s="71"/>
      <c r="AK17" s="22"/>
      <c r="AL17" s="23"/>
      <c r="AM17" s="23"/>
      <c r="AN17" s="23"/>
      <c r="AO17" s="24"/>
      <c r="AP17" s="27"/>
      <c r="AQ17" s="23"/>
      <c r="AR17" s="45"/>
    </row>
    <row r="18" spans="1:45" s="108" customFormat="1" ht="15" customHeight="1" x14ac:dyDescent="0.25">
      <c r="A18" s="106"/>
      <c r="B18" s="34">
        <v>2012</v>
      </c>
      <c r="C18" s="34" t="s">
        <v>40</v>
      </c>
      <c r="D18" s="35" t="s">
        <v>36</v>
      </c>
      <c r="E18" s="34"/>
      <c r="F18" s="36" t="s">
        <v>54</v>
      </c>
      <c r="G18" s="74"/>
      <c r="H18" s="37"/>
      <c r="I18" s="34"/>
      <c r="J18" s="34"/>
      <c r="K18" s="34"/>
      <c r="L18" s="34"/>
      <c r="M18" s="34"/>
      <c r="N18" s="38"/>
      <c r="O18" s="22"/>
      <c r="P18" s="17"/>
      <c r="Q18" s="17"/>
      <c r="R18" s="17"/>
      <c r="S18" s="17"/>
      <c r="T18" s="22"/>
      <c r="U18" s="23"/>
      <c r="V18" s="23"/>
      <c r="W18" s="23"/>
      <c r="X18" s="23"/>
      <c r="Y18" s="23"/>
      <c r="Z18" s="25"/>
      <c r="AA18" s="22">
        <v>40</v>
      </c>
      <c r="AB18" s="17"/>
      <c r="AC18" s="17"/>
      <c r="AD18" s="17"/>
      <c r="AE18" s="17"/>
      <c r="AF18" s="22"/>
      <c r="AG18" s="71"/>
      <c r="AH18" s="71"/>
      <c r="AI18" s="71"/>
      <c r="AJ18" s="71"/>
      <c r="AK18" s="22"/>
      <c r="AL18" s="23"/>
      <c r="AM18" s="23"/>
      <c r="AN18" s="23"/>
      <c r="AO18" s="24"/>
      <c r="AP18" s="27"/>
      <c r="AQ18" s="23"/>
      <c r="AR18" s="45"/>
    </row>
    <row r="19" spans="1:45" s="108" customFormat="1" ht="15" customHeight="1" x14ac:dyDescent="0.25">
      <c r="A19" s="106"/>
      <c r="B19" s="23">
        <v>2013</v>
      </c>
      <c r="C19" s="23" t="s">
        <v>37</v>
      </c>
      <c r="D19" s="2" t="s">
        <v>67</v>
      </c>
      <c r="E19" s="23">
        <v>21</v>
      </c>
      <c r="F19" s="23">
        <v>0</v>
      </c>
      <c r="G19" s="23">
        <v>5</v>
      </c>
      <c r="H19" s="24">
        <v>9</v>
      </c>
      <c r="I19" s="23">
        <v>53</v>
      </c>
      <c r="J19" s="23">
        <v>4</v>
      </c>
      <c r="K19" s="23">
        <v>20</v>
      </c>
      <c r="L19" s="23">
        <v>24</v>
      </c>
      <c r="M19" s="23">
        <v>5</v>
      </c>
      <c r="N19" s="25">
        <v>0.505</v>
      </c>
      <c r="O19" s="22"/>
      <c r="P19" s="17"/>
      <c r="Q19" s="17"/>
      <c r="R19" s="17"/>
      <c r="S19" s="17"/>
      <c r="T19" s="22"/>
      <c r="U19" s="23">
        <v>1</v>
      </c>
      <c r="V19" s="23">
        <v>0</v>
      </c>
      <c r="W19" s="23">
        <v>1</v>
      </c>
      <c r="X19" s="23">
        <v>0</v>
      </c>
      <c r="Y19" s="23">
        <v>3</v>
      </c>
      <c r="Z19" s="25">
        <v>0.33300000000000002</v>
      </c>
      <c r="AA19" s="22">
        <v>74</v>
      </c>
      <c r="AB19" s="17"/>
      <c r="AC19" s="17"/>
      <c r="AD19" s="17"/>
      <c r="AE19" s="17"/>
      <c r="AF19" s="22"/>
      <c r="AG19" s="71" t="s">
        <v>125</v>
      </c>
      <c r="AH19" s="71"/>
      <c r="AI19" s="71"/>
      <c r="AJ19" s="71"/>
      <c r="AK19" s="22"/>
      <c r="AL19" s="23"/>
      <c r="AM19" s="23"/>
      <c r="AN19" s="23"/>
      <c r="AO19" s="24"/>
      <c r="AP19" s="27"/>
      <c r="AQ19" s="23"/>
      <c r="AR19" s="45"/>
    </row>
    <row r="20" spans="1:45" s="108" customFormat="1" ht="15" customHeight="1" x14ac:dyDescent="0.25">
      <c r="A20" s="106"/>
      <c r="B20" s="28">
        <v>2014</v>
      </c>
      <c r="C20" s="28" t="s">
        <v>41</v>
      </c>
      <c r="D20" s="29" t="s">
        <v>36</v>
      </c>
      <c r="E20" s="28"/>
      <c r="F20" s="30" t="s">
        <v>42</v>
      </c>
      <c r="G20" s="31"/>
      <c r="H20" s="28"/>
      <c r="I20" s="28"/>
      <c r="J20" s="28"/>
      <c r="K20" s="28"/>
      <c r="L20" s="28"/>
      <c r="M20" s="28"/>
      <c r="N20" s="32"/>
      <c r="O20" s="22"/>
      <c r="P20" s="17"/>
      <c r="Q20" s="17"/>
      <c r="R20" s="17"/>
      <c r="S20" s="17"/>
      <c r="T20" s="22"/>
      <c r="U20" s="23"/>
      <c r="V20" s="23"/>
      <c r="W20" s="23"/>
      <c r="X20" s="23"/>
      <c r="Y20" s="23"/>
      <c r="Z20" s="25"/>
      <c r="AA20" s="22">
        <v>85</v>
      </c>
      <c r="AB20" s="17"/>
      <c r="AC20" s="17"/>
      <c r="AD20" s="17"/>
      <c r="AE20" s="17"/>
      <c r="AF20" s="22"/>
      <c r="AG20" s="71"/>
      <c r="AH20" s="71"/>
      <c r="AI20" s="71"/>
      <c r="AJ20" s="71"/>
      <c r="AK20" s="22"/>
      <c r="AL20" s="23"/>
      <c r="AM20" s="23"/>
      <c r="AN20" s="23"/>
      <c r="AO20" s="24"/>
      <c r="AP20" s="27"/>
      <c r="AQ20" s="23"/>
      <c r="AR20" s="45"/>
    </row>
    <row r="21" spans="1:45" s="108" customFormat="1" ht="15" customHeight="1" x14ac:dyDescent="0.25">
      <c r="A21" s="109"/>
      <c r="B21" s="15" t="s">
        <v>7</v>
      </c>
      <c r="C21" s="16"/>
      <c r="D21" s="14"/>
      <c r="E21" s="17">
        <v>92</v>
      </c>
      <c r="F21" s="17">
        <v>1</v>
      </c>
      <c r="G21" s="17">
        <v>10</v>
      </c>
      <c r="H21" s="17">
        <v>44</v>
      </c>
      <c r="I21" s="17">
        <v>261</v>
      </c>
      <c r="J21" s="17">
        <v>139</v>
      </c>
      <c r="K21" s="17">
        <v>66</v>
      </c>
      <c r="L21" s="17">
        <v>45</v>
      </c>
      <c r="M21" s="17">
        <v>11</v>
      </c>
      <c r="N21" s="39">
        <v>0.51262071440393986</v>
      </c>
      <c r="O21" s="22"/>
      <c r="P21" s="110" t="s">
        <v>107</v>
      </c>
      <c r="Q21" s="110" t="s">
        <v>107</v>
      </c>
      <c r="R21" s="110" t="s">
        <v>107</v>
      </c>
      <c r="S21" s="110" t="s">
        <v>107</v>
      </c>
      <c r="T21" s="26"/>
      <c r="U21" s="17">
        <f t="shared" ref="U21:Y21" si="0">PRODUCT(E27)</f>
        <v>21</v>
      </c>
      <c r="V21" s="17">
        <f t="shared" si="0"/>
        <v>0</v>
      </c>
      <c r="W21" s="17">
        <f t="shared" si="0"/>
        <v>1</v>
      </c>
      <c r="X21" s="17">
        <f t="shared" si="0"/>
        <v>2</v>
      </c>
      <c r="Y21" s="17">
        <f t="shared" si="0"/>
        <v>42</v>
      </c>
      <c r="Z21" s="39">
        <f>PRODUCT(N27)</f>
        <v>0.3783783783783784</v>
      </c>
      <c r="AA21" s="111">
        <f>SUM(AA3:AA20)</f>
        <v>265</v>
      </c>
      <c r="AB21" s="110" t="s">
        <v>107</v>
      </c>
      <c r="AC21" s="110" t="s">
        <v>107</v>
      </c>
      <c r="AD21" s="110" t="s">
        <v>107</v>
      </c>
      <c r="AE21" s="110" t="s">
        <v>107</v>
      </c>
      <c r="AF21" s="22"/>
      <c r="AG21" s="110" t="s">
        <v>126</v>
      </c>
      <c r="AH21" s="110" t="s">
        <v>123</v>
      </c>
      <c r="AI21" s="110" t="s">
        <v>108</v>
      </c>
      <c r="AJ21" s="110" t="s">
        <v>124</v>
      </c>
      <c r="AK21" s="22"/>
      <c r="AL21" s="17">
        <v>0</v>
      </c>
      <c r="AM21" s="17">
        <v>0</v>
      </c>
      <c r="AN21" s="17">
        <v>0</v>
      </c>
      <c r="AO21" s="17">
        <v>0</v>
      </c>
      <c r="AP21" s="17">
        <v>1</v>
      </c>
      <c r="AQ21" s="17">
        <v>0</v>
      </c>
      <c r="AR21" s="45"/>
    </row>
    <row r="22" spans="1:45" s="108" customFormat="1" ht="15" customHeight="1" x14ac:dyDescent="0.25">
      <c r="A22" s="109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12"/>
      <c r="O22" s="22"/>
      <c r="P22" s="21"/>
      <c r="Q22" s="19"/>
      <c r="R22" s="113"/>
      <c r="S22" s="114"/>
      <c r="T22" s="22"/>
      <c r="U22" s="16"/>
      <c r="V22" s="13"/>
      <c r="W22" s="13"/>
      <c r="X22" s="13"/>
      <c r="Y22" s="13"/>
      <c r="Z22" s="14"/>
      <c r="AA22" s="22"/>
      <c r="AB22" s="115"/>
      <c r="AC22" s="116"/>
      <c r="AD22" s="113"/>
      <c r="AE22" s="114"/>
      <c r="AF22" s="22"/>
      <c r="AG22" s="117">
        <v>0.25</v>
      </c>
      <c r="AH22" s="118">
        <v>1</v>
      </c>
      <c r="AI22" s="118">
        <v>0</v>
      </c>
      <c r="AJ22" s="119">
        <v>0</v>
      </c>
      <c r="AK22" s="22"/>
      <c r="AL22" s="16"/>
      <c r="AM22" s="13"/>
      <c r="AN22" s="13"/>
      <c r="AO22" s="13"/>
      <c r="AP22" s="13"/>
      <c r="AQ22" s="14"/>
      <c r="AR22" s="45"/>
    </row>
    <row r="23" spans="1:45" ht="15" customHeight="1" x14ac:dyDescent="0.25">
      <c r="A23" s="106"/>
      <c r="B23" s="2" t="s">
        <v>2</v>
      </c>
      <c r="C23" s="27"/>
      <c r="D23" s="40">
        <v>188.99999999999997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22"/>
      <c r="Q23" s="22"/>
      <c r="R23" s="22"/>
      <c r="S23" s="2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5"/>
    </row>
    <row r="24" spans="1:45" s="108" customFormat="1" ht="15" customHeight="1" x14ac:dyDescent="0.25">
      <c r="A24" s="106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6"/>
      <c r="P24" s="26"/>
      <c r="Q24" s="26"/>
      <c r="R24" s="26"/>
      <c r="S24" s="26"/>
      <c r="T24" s="26"/>
      <c r="U24" s="41"/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22"/>
      <c r="AG24" s="41"/>
      <c r="AH24" s="41"/>
      <c r="AI24" s="41"/>
      <c r="AJ24" s="41"/>
      <c r="AK24" s="22"/>
      <c r="AL24" s="41"/>
      <c r="AM24" s="41"/>
      <c r="AN24" s="41"/>
      <c r="AO24" s="41"/>
      <c r="AP24" s="41"/>
      <c r="AQ24" s="41"/>
      <c r="AR24" s="45"/>
    </row>
    <row r="25" spans="1:45" ht="15" customHeight="1" x14ac:dyDescent="0.25">
      <c r="A25" s="106"/>
      <c r="B25" s="21" t="s">
        <v>25</v>
      </c>
      <c r="C25" s="46"/>
      <c r="D25" s="46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1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7" t="s">
        <v>30</v>
      </c>
      <c r="Q25" s="11"/>
      <c r="R25" s="11"/>
      <c r="S25" s="11"/>
      <c r="T25" s="48"/>
      <c r="U25" s="48"/>
      <c r="V25" s="48"/>
      <c r="W25" s="48"/>
      <c r="X25" s="48"/>
      <c r="Y25" s="11"/>
      <c r="Z25" s="11"/>
      <c r="AA25" s="11"/>
      <c r="AB25" s="48"/>
      <c r="AC25" s="48"/>
      <c r="AD25" s="11"/>
      <c r="AE25" s="49"/>
      <c r="AF25" s="22"/>
      <c r="AG25" s="47" t="s">
        <v>139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49"/>
      <c r="AR25" s="45"/>
    </row>
    <row r="26" spans="1:45" ht="15" customHeight="1" x14ac:dyDescent="0.25">
      <c r="A26" s="106"/>
      <c r="B26" s="47" t="s">
        <v>13</v>
      </c>
      <c r="C26" s="11"/>
      <c r="D26" s="49"/>
      <c r="E26" s="23">
        <v>92</v>
      </c>
      <c r="F26" s="23">
        <v>1</v>
      </c>
      <c r="G26" s="23">
        <v>10</v>
      </c>
      <c r="H26" s="23">
        <v>44</v>
      </c>
      <c r="I26" s="23">
        <v>261</v>
      </c>
      <c r="J26" s="41"/>
      <c r="K26" s="50">
        <v>0.11956521739130435</v>
      </c>
      <c r="L26" s="50">
        <v>0.47826086956521741</v>
      </c>
      <c r="M26" s="50">
        <v>2.8369565217391304</v>
      </c>
      <c r="N26" s="51">
        <v>0.51262071440393986</v>
      </c>
      <c r="O26" s="22"/>
      <c r="P26" s="149" t="s">
        <v>9</v>
      </c>
      <c r="Q26" s="163"/>
      <c r="R26" s="150" t="s">
        <v>43</v>
      </c>
      <c r="S26" s="150"/>
      <c r="T26" s="150"/>
      <c r="U26" s="150"/>
      <c r="V26" s="150"/>
      <c r="W26" s="150"/>
      <c r="X26" s="150"/>
      <c r="Y26" s="164"/>
      <c r="Z26" s="164"/>
      <c r="AA26" s="164" t="s">
        <v>11</v>
      </c>
      <c r="AB26" s="150"/>
      <c r="AC26" s="150"/>
      <c r="AD26" s="164" t="s">
        <v>48</v>
      </c>
      <c r="AE26" s="151"/>
      <c r="AF26" s="22"/>
      <c r="AG26" s="175">
        <v>5117</v>
      </c>
      <c r="AH26" s="176" t="s">
        <v>140</v>
      </c>
      <c r="AI26" s="164"/>
      <c r="AJ26" s="150"/>
      <c r="AK26" s="150"/>
      <c r="AL26" s="150"/>
      <c r="AM26" s="164"/>
      <c r="AN26" s="150"/>
      <c r="AO26" s="150"/>
      <c r="AP26" s="150"/>
      <c r="AQ26" s="151"/>
      <c r="AR26" s="45"/>
    </row>
    <row r="27" spans="1:45" ht="15" customHeight="1" x14ac:dyDescent="0.25">
      <c r="A27" s="106"/>
      <c r="B27" s="52" t="s">
        <v>15</v>
      </c>
      <c r="C27" s="53"/>
      <c r="D27" s="54"/>
      <c r="E27" s="23">
        <v>21</v>
      </c>
      <c r="F27" s="23">
        <v>0</v>
      </c>
      <c r="G27" s="23">
        <v>1</v>
      </c>
      <c r="H27" s="23">
        <v>2</v>
      </c>
      <c r="I27" s="23">
        <v>42</v>
      </c>
      <c r="J27" s="41"/>
      <c r="K27" s="50">
        <v>4.7619047619047616E-2</v>
      </c>
      <c r="L27" s="50">
        <v>9.5238095238095233E-2</v>
      </c>
      <c r="M27" s="50">
        <v>2</v>
      </c>
      <c r="N27" s="51">
        <v>0.3783783783783784</v>
      </c>
      <c r="O27" s="22"/>
      <c r="P27" s="165" t="s">
        <v>109</v>
      </c>
      <c r="Q27" s="166"/>
      <c r="R27" s="167" t="s">
        <v>45</v>
      </c>
      <c r="S27" s="167"/>
      <c r="T27" s="167"/>
      <c r="U27" s="167"/>
      <c r="V27" s="167"/>
      <c r="W27" s="167"/>
      <c r="X27" s="167"/>
      <c r="Y27" s="168"/>
      <c r="Z27" s="168"/>
      <c r="AA27" s="168" t="s">
        <v>44</v>
      </c>
      <c r="AB27" s="167"/>
      <c r="AC27" s="167"/>
      <c r="AD27" s="168" t="s">
        <v>49</v>
      </c>
      <c r="AE27" s="169"/>
      <c r="AF27" s="22"/>
      <c r="AG27" s="175"/>
      <c r="AH27" s="177"/>
      <c r="AI27" s="168"/>
      <c r="AJ27" s="167"/>
      <c r="AK27" s="167"/>
      <c r="AL27" s="167"/>
      <c r="AM27" s="168"/>
      <c r="AN27" s="167"/>
      <c r="AO27" s="167"/>
      <c r="AP27" s="167"/>
      <c r="AQ27" s="169"/>
      <c r="AR27" s="45"/>
    </row>
    <row r="28" spans="1:45" ht="15" customHeight="1" x14ac:dyDescent="0.25">
      <c r="A28" s="106"/>
      <c r="B28" s="55" t="s">
        <v>16</v>
      </c>
      <c r="C28" s="56"/>
      <c r="D28" s="57"/>
      <c r="E28" s="58">
        <v>4</v>
      </c>
      <c r="F28" s="58">
        <v>0</v>
      </c>
      <c r="G28" s="58">
        <v>0</v>
      </c>
      <c r="H28" s="58">
        <v>2</v>
      </c>
      <c r="I28" s="58">
        <v>22</v>
      </c>
      <c r="J28" s="41"/>
      <c r="K28" s="59">
        <v>0</v>
      </c>
      <c r="L28" s="59">
        <v>0.5</v>
      </c>
      <c r="M28" s="59">
        <v>5.5</v>
      </c>
      <c r="N28" s="60">
        <v>0.75900000000000001</v>
      </c>
      <c r="O28" s="22"/>
      <c r="P28" s="165" t="s">
        <v>110</v>
      </c>
      <c r="Q28" s="166"/>
      <c r="R28" s="167" t="s">
        <v>43</v>
      </c>
      <c r="S28" s="167"/>
      <c r="T28" s="167"/>
      <c r="U28" s="167"/>
      <c r="V28" s="167"/>
      <c r="W28" s="167"/>
      <c r="X28" s="167"/>
      <c r="Y28" s="168"/>
      <c r="Z28" s="168"/>
      <c r="AA28" s="168" t="s">
        <v>11</v>
      </c>
      <c r="AB28" s="167"/>
      <c r="AC28" s="167"/>
      <c r="AD28" s="168" t="s">
        <v>48</v>
      </c>
      <c r="AE28" s="169"/>
      <c r="AF28" s="22"/>
      <c r="AG28" s="178"/>
      <c r="AH28" s="177"/>
      <c r="AI28" s="168"/>
      <c r="AJ28" s="167"/>
      <c r="AK28" s="167"/>
      <c r="AL28" s="167"/>
      <c r="AM28" s="168"/>
      <c r="AN28" s="167"/>
      <c r="AO28" s="167"/>
      <c r="AP28" s="167"/>
      <c r="AQ28" s="169"/>
      <c r="AR28" s="45"/>
    </row>
    <row r="29" spans="1:45" ht="15" customHeight="1" x14ac:dyDescent="0.25">
      <c r="A29" s="106"/>
      <c r="B29" s="61" t="s">
        <v>26</v>
      </c>
      <c r="C29" s="62"/>
      <c r="D29" s="63"/>
      <c r="E29" s="17">
        <v>117</v>
      </c>
      <c r="F29" s="17">
        <v>1</v>
      </c>
      <c r="G29" s="17">
        <v>11</v>
      </c>
      <c r="H29" s="17">
        <v>48</v>
      </c>
      <c r="I29" s="17">
        <v>325</v>
      </c>
      <c r="J29" s="41"/>
      <c r="K29" s="64">
        <v>0.10256410256410256</v>
      </c>
      <c r="L29" s="64">
        <v>0.41025641025641024</v>
      </c>
      <c r="M29" s="64">
        <v>2.7777777777777777</v>
      </c>
      <c r="N29" s="39">
        <v>0.50065596119383815</v>
      </c>
      <c r="O29" s="22"/>
      <c r="P29" s="170" t="s">
        <v>10</v>
      </c>
      <c r="Q29" s="171"/>
      <c r="R29" s="172" t="s">
        <v>46</v>
      </c>
      <c r="S29" s="172"/>
      <c r="T29" s="172"/>
      <c r="U29" s="172"/>
      <c r="V29" s="172"/>
      <c r="W29" s="172"/>
      <c r="X29" s="172"/>
      <c r="Y29" s="173"/>
      <c r="Z29" s="173"/>
      <c r="AA29" s="173" t="s">
        <v>47</v>
      </c>
      <c r="AB29" s="172"/>
      <c r="AC29" s="172"/>
      <c r="AD29" s="173" t="s">
        <v>50</v>
      </c>
      <c r="AE29" s="174"/>
      <c r="AF29" s="22"/>
      <c r="AG29" s="179"/>
      <c r="AH29" s="180"/>
      <c r="AI29" s="173"/>
      <c r="AJ29" s="172"/>
      <c r="AK29" s="172"/>
      <c r="AL29" s="172"/>
      <c r="AM29" s="173"/>
      <c r="AN29" s="172"/>
      <c r="AO29" s="172"/>
      <c r="AP29" s="172"/>
      <c r="AQ29" s="174"/>
      <c r="AR29" s="45"/>
    </row>
    <row r="30" spans="1:45" ht="15" customHeight="1" x14ac:dyDescent="0.25">
      <c r="A30" s="106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2"/>
      <c r="P30" s="41"/>
      <c r="Q30" s="44"/>
      <c r="R30" s="41"/>
      <c r="S30" s="41"/>
      <c r="T30" s="22"/>
      <c r="U30" s="22"/>
      <c r="V30" s="44"/>
      <c r="W30" s="41"/>
      <c r="X30" s="41"/>
      <c r="Y30" s="22"/>
      <c r="Z30" s="22"/>
      <c r="AA30" s="22"/>
      <c r="AB30" s="22"/>
      <c r="AC30" s="22"/>
      <c r="AD30" s="22"/>
      <c r="AE30" s="22"/>
      <c r="AF30" s="22"/>
      <c r="AG30" s="22"/>
      <c r="AH30" s="65"/>
      <c r="AI30" s="41"/>
      <c r="AJ30" s="41"/>
      <c r="AK30" s="22"/>
      <c r="AL30" s="41"/>
      <c r="AM30" s="41"/>
      <c r="AN30" s="41"/>
      <c r="AO30" s="41"/>
      <c r="AP30" s="41"/>
      <c r="AQ30" s="41"/>
      <c r="AR30" s="45"/>
    </row>
    <row r="31" spans="1:45" ht="15" customHeight="1" x14ac:dyDescent="0.2">
      <c r="A31" s="106"/>
      <c r="B31" s="44" t="s">
        <v>55</v>
      </c>
      <c r="C31" s="44"/>
      <c r="D31" s="66" t="s">
        <v>56</v>
      </c>
      <c r="E31" s="44"/>
      <c r="F31" s="44"/>
      <c r="G31" s="44"/>
      <c r="H31" s="44"/>
      <c r="I31" s="44"/>
      <c r="J31" s="41"/>
      <c r="K31" s="44"/>
      <c r="L31" s="44"/>
      <c r="M31" s="44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06"/>
      <c r="B32" s="44"/>
      <c r="C32" s="44"/>
      <c r="D32" s="44" t="s">
        <v>57</v>
      </c>
      <c r="E32" s="44"/>
      <c r="F32" s="44"/>
      <c r="G32" s="44"/>
      <c r="H32" s="44"/>
      <c r="I32" s="44"/>
      <c r="J32" s="41"/>
      <c r="K32" s="44"/>
      <c r="L32" s="44"/>
      <c r="M32" s="44"/>
      <c r="N32" s="42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15" customHeight="1" x14ac:dyDescent="0.2">
      <c r="A33" s="106"/>
      <c r="B33" s="44"/>
      <c r="C33" s="44"/>
      <c r="D33" s="44" t="s">
        <v>58</v>
      </c>
      <c r="E33" s="44"/>
      <c r="F33" s="44"/>
      <c r="G33" s="44"/>
      <c r="H33" s="44"/>
      <c r="I33" s="44"/>
      <c r="J33" s="41"/>
      <c r="K33" s="44"/>
      <c r="L33" s="44"/>
      <c r="M33" s="44"/>
      <c r="N33" s="42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">
      <c r="A34" s="8"/>
      <c r="B34" s="44"/>
      <c r="C34" s="44"/>
      <c r="D34" s="41" t="s">
        <v>137</v>
      </c>
      <c r="E34" s="44"/>
      <c r="F34" s="44"/>
      <c r="G34" s="44"/>
      <c r="H34" s="44"/>
      <c r="I34" s="44"/>
      <c r="J34" s="41"/>
      <c r="K34" s="44"/>
      <c r="L34" s="44"/>
      <c r="M34" s="44"/>
      <c r="N34" s="42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1"/>
      <c r="P35" s="41"/>
      <c r="Q35" s="44"/>
      <c r="R35" s="41"/>
      <c r="S35" s="41"/>
      <c r="T35" s="22"/>
      <c r="U35" s="22"/>
      <c r="V35" s="65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5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4"/>
      <c r="R36" s="41"/>
      <c r="S36" s="41"/>
      <c r="T36" s="22"/>
      <c r="U36" s="22"/>
      <c r="V36" s="65"/>
      <c r="W36" s="41"/>
      <c r="X36" s="41"/>
      <c r="Y36" s="41"/>
      <c r="Z36" s="41"/>
      <c r="AA36" s="41"/>
      <c r="AB36" s="41"/>
      <c r="AC36" s="41"/>
      <c r="AD36" s="41"/>
      <c r="AE36" s="41"/>
      <c r="AF36" s="45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5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4"/>
      <c r="R37" s="41"/>
      <c r="S37" s="41"/>
      <c r="T37" s="22"/>
      <c r="U37" s="22"/>
      <c r="V37" s="65"/>
      <c r="W37" s="41"/>
      <c r="X37" s="41"/>
      <c r="Y37" s="41"/>
      <c r="Z37" s="41"/>
      <c r="AA37" s="41"/>
      <c r="AB37" s="41"/>
      <c r="AC37" s="41"/>
      <c r="AD37" s="41"/>
      <c r="AE37" s="41"/>
      <c r="AF37" s="45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5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5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5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101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101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101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101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101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101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101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101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101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101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101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101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101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5"/>
      <c r="AI84" s="41"/>
      <c r="AJ84" s="41"/>
      <c r="AK84" s="41"/>
      <c r="AL84" s="41"/>
      <c r="AM84" s="41"/>
      <c r="AN84" s="41"/>
      <c r="AO84" s="41"/>
      <c r="AP84" s="41"/>
      <c r="AQ84" s="41"/>
      <c r="AR84" s="101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5"/>
      <c r="AI85" s="41"/>
      <c r="AJ85" s="41"/>
      <c r="AK85" s="41"/>
      <c r="AL85" s="41"/>
      <c r="AM85" s="41"/>
      <c r="AN85" s="41"/>
      <c r="AO85" s="41"/>
      <c r="AP85" s="41"/>
      <c r="AQ85" s="41"/>
      <c r="AR85" s="101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5"/>
      <c r="AI86" s="41"/>
      <c r="AJ86" s="41"/>
      <c r="AK86" s="41"/>
      <c r="AL86" s="41"/>
      <c r="AM86" s="41"/>
      <c r="AN86" s="41"/>
      <c r="AO86" s="41"/>
      <c r="AP86" s="41"/>
      <c r="AQ86" s="41"/>
      <c r="AR86" s="101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5"/>
      <c r="AI87" s="41"/>
      <c r="AJ87" s="41"/>
      <c r="AK87" s="41"/>
      <c r="AL87" s="41"/>
      <c r="AM87" s="41"/>
      <c r="AN87" s="41"/>
      <c r="AO87" s="41"/>
      <c r="AP87" s="41"/>
      <c r="AQ87" s="41"/>
      <c r="AR87" s="101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5"/>
      <c r="AI88" s="41"/>
      <c r="AJ88" s="41"/>
      <c r="AK88" s="41"/>
      <c r="AL88" s="41"/>
      <c r="AM88" s="41"/>
      <c r="AN88" s="41"/>
      <c r="AO88" s="41"/>
      <c r="AP88" s="41"/>
      <c r="AQ88" s="41"/>
      <c r="AR88" s="101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2"/>
      <c r="AH89" s="65"/>
      <c r="AI89" s="41"/>
      <c r="AJ89" s="41"/>
      <c r="AK89" s="41"/>
      <c r="AL89" s="41"/>
      <c r="AM89" s="41"/>
      <c r="AN89" s="41"/>
      <c r="AO89" s="41"/>
      <c r="AP89" s="41"/>
      <c r="AQ89" s="41"/>
      <c r="AR89" s="101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5"/>
      <c r="AI90" s="41"/>
      <c r="AJ90" s="41"/>
      <c r="AK90" s="22"/>
      <c r="AL90" s="22"/>
      <c r="AM90" s="22"/>
      <c r="AN90" s="22"/>
      <c r="AO90" s="22"/>
      <c r="AP90" s="22"/>
      <c r="AQ90" s="22"/>
      <c r="AR90" s="101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5"/>
      <c r="AI91" s="41"/>
      <c r="AJ91" s="41"/>
      <c r="AK91" s="22"/>
      <c r="AL91" s="22"/>
      <c r="AM91" s="22"/>
      <c r="AN91" s="22"/>
      <c r="AO91" s="22"/>
      <c r="AP91" s="22"/>
      <c r="AQ91" s="22"/>
      <c r="AR91" s="101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5"/>
      <c r="AI92" s="41"/>
      <c r="AJ92" s="41"/>
      <c r="AK92" s="22"/>
      <c r="AL92" s="22"/>
      <c r="AM92" s="22"/>
      <c r="AN92" s="22"/>
      <c r="AO92" s="22"/>
      <c r="AP92" s="22"/>
      <c r="AQ92" s="22"/>
      <c r="AR92" s="101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5"/>
      <c r="AI93" s="41"/>
      <c r="AJ93" s="41"/>
      <c r="AK93" s="22"/>
      <c r="AL93" s="22"/>
      <c r="AM93" s="22"/>
      <c r="AN93" s="22"/>
      <c r="AO93" s="22"/>
      <c r="AP93" s="22"/>
      <c r="AQ93" s="22"/>
      <c r="AR93" s="101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5"/>
      <c r="AI94" s="41"/>
      <c r="AJ94" s="41"/>
      <c r="AK94" s="22"/>
      <c r="AL94" s="22"/>
      <c r="AM94" s="22"/>
      <c r="AN94" s="22"/>
      <c r="AO94" s="22"/>
      <c r="AP94" s="22"/>
      <c r="AQ94" s="22"/>
      <c r="AR94" s="101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5"/>
      <c r="AI95" s="41"/>
      <c r="AJ95" s="41"/>
      <c r="AK95" s="22"/>
      <c r="AL95" s="22"/>
      <c r="AM95" s="22"/>
      <c r="AN95" s="22"/>
      <c r="AO95" s="22"/>
      <c r="AP95" s="22"/>
      <c r="AQ95" s="22"/>
      <c r="AR95" s="101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5"/>
      <c r="AI96" s="41"/>
      <c r="AJ96" s="41"/>
      <c r="AK96" s="22"/>
      <c r="AL96" s="22"/>
      <c r="AM96" s="22"/>
      <c r="AN96" s="22"/>
      <c r="AO96" s="22"/>
      <c r="AP96" s="22"/>
      <c r="AQ96" s="22"/>
      <c r="AR96" s="101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5"/>
      <c r="AI97" s="41"/>
      <c r="AJ97" s="41"/>
      <c r="AK97" s="22"/>
      <c r="AL97" s="22"/>
      <c r="AM97" s="22"/>
      <c r="AN97" s="22"/>
      <c r="AO97" s="22"/>
      <c r="AP97" s="22"/>
      <c r="AQ97" s="22"/>
      <c r="AR97" s="101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5"/>
      <c r="AI98" s="41"/>
      <c r="AJ98" s="41"/>
      <c r="AK98" s="22"/>
      <c r="AL98" s="22"/>
      <c r="AM98" s="22"/>
      <c r="AN98" s="22"/>
      <c r="AO98" s="22"/>
      <c r="AP98" s="22"/>
      <c r="AQ98" s="22"/>
      <c r="AR98" s="101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5"/>
      <c r="AI99" s="41"/>
      <c r="AJ99" s="41"/>
      <c r="AK99" s="22"/>
      <c r="AL99" s="22"/>
      <c r="AM99" s="22"/>
      <c r="AN99" s="22"/>
      <c r="AO99" s="22"/>
      <c r="AP99" s="22"/>
      <c r="AQ99" s="22"/>
      <c r="AR99" s="101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5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1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5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1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5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1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5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1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5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1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5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1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5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1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5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1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5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1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5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1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5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1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5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1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5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1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5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1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5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1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5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1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5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1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5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1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5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1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5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1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5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1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5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1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5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1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5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1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5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1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5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1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5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1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5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1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5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1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5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1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5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1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5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1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5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1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5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1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5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1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5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1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5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1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5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1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5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1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5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1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5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1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5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1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5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1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5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1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5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1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5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1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5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1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5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1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5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1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5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1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5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1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5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1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5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1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5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1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5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1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5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1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5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1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5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1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5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1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5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1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5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1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5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1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5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1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5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1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5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1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5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1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5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1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5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1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5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1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5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1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5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1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5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1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5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1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5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1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5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1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5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1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5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1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5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1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5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1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4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5"/>
      <c r="AI179" s="41"/>
      <c r="AJ179" s="41"/>
      <c r="AK179" s="22"/>
      <c r="AL179" s="22"/>
      <c r="AM179" s="22"/>
      <c r="AN179" s="22"/>
      <c r="AO179" s="22"/>
      <c r="AP179" s="22"/>
      <c r="AQ179" s="22"/>
      <c r="AR179" s="101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4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5"/>
      <c r="AI180" s="41"/>
      <c r="AJ180" s="41"/>
      <c r="AK180" s="22"/>
      <c r="AL180" s="22"/>
      <c r="AM180" s="22"/>
      <c r="AN180" s="22"/>
      <c r="AO180" s="22"/>
      <c r="AP180" s="22"/>
      <c r="AQ180" s="22"/>
      <c r="AR180" s="101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4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5"/>
      <c r="AI181" s="41"/>
      <c r="AJ181" s="41"/>
      <c r="AK181" s="22"/>
      <c r="AL181" s="22"/>
      <c r="AM181" s="22"/>
      <c r="AN181" s="22"/>
      <c r="AO181" s="22"/>
      <c r="AP181" s="22"/>
      <c r="AQ181" s="22"/>
      <c r="AR181" s="101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4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5"/>
      <c r="AI182" s="41"/>
      <c r="AJ182" s="41"/>
      <c r="AK182" s="22"/>
      <c r="AL182" s="22"/>
      <c r="AM182" s="22"/>
      <c r="AN182" s="22"/>
      <c r="AO182" s="22"/>
      <c r="AP182" s="22"/>
      <c r="AQ182" s="22"/>
      <c r="AR182" s="101"/>
    </row>
    <row r="183" spans="1:44" ht="15" customHeight="1" x14ac:dyDescent="0.25">
      <c r="AG183" s="22"/>
      <c r="AH183" s="65"/>
      <c r="AI183" s="41"/>
      <c r="AJ183" s="41"/>
    </row>
    <row r="184" spans="1:44" ht="15" customHeight="1" x14ac:dyDescent="0.25">
      <c r="AG184" s="22"/>
      <c r="AH184" s="65"/>
      <c r="AI184" s="41"/>
      <c r="AJ184" s="41"/>
    </row>
    <row r="185" spans="1:44" ht="15" customHeight="1" x14ac:dyDescent="0.25">
      <c r="AG185" s="22"/>
      <c r="AH185" s="65"/>
      <c r="AI185" s="41"/>
      <c r="AJ185" s="41"/>
    </row>
    <row r="186" spans="1:44" ht="15" customHeight="1" x14ac:dyDescent="0.25">
      <c r="AG186" s="22"/>
      <c r="AH186" s="65"/>
      <c r="AI186" s="41"/>
      <c r="AJ186" s="41"/>
    </row>
    <row r="187" spans="1:44" ht="15" customHeight="1" x14ac:dyDescent="0.25">
      <c r="AG187" s="22"/>
      <c r="AH187" s="65"/>
      <c r="AI187" s="41"/>
      <c r="AJ187" s="41"/>
    </row>
    <row r="188" spans="1:44" ht="15" customHeight="1" x14ac:dyDescent="0.25">
      <c r="AG188" s="22"/>
      <c r="AH188" s="65"/>
      <c r="AI188" s="41"/>
      <c r="AJ188" s="41"/>
    </row>
    <row r="189" spans="1:44" ht="15" customHeight="1" x14ac:dyDescent="0.25">
      <c r="AG189" s="22"/>
      <c r="AH189" s="65"/>
      <c r="AI189" s="41"/>
      <c r="AJ189" s="41"/>
    </row>
    <row r="190" spans="1:44" ht="15" customHeight="1" x14ac:dyDescent="0.2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</row>
    <row r="191" spans="1:44" ht="15" customHeight="1" x14ac:dyDescent="0.2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</row>
    <row r="192" spans="1:44" ht="15" customHeight="1" x14ac:dyDescent="0.2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</row>
    <row r="193" spans="2:43" ht="15" customHeight="1" x14ac:dyDescent="0.2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</row>
    <row r="194" spans="2:43" ht="15" customHeight="1" x14ac:dyDescent="0.2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</row>
    <row r="195" spans="2:43" ht="15" customHeight="1" x14ac:dyDescent="0.2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</row>
    <row r="196" spans="2:43" ht="15" customHeight="1" x14ac:dyDescent="0.2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</sheetData>
  <sortState ref="A4:AG5">
    <sortCondition ref="A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66</v>
      </c>
      <c r="F1" s="137"/>
      <c r="G1" s="78"/>
      <c r="H1" s="78"/>
      <c r="I1" s="6"/>
      <c r="J1" s="3"/>
      <c r="K1" s="105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78"/>
      <c r="AD1" s="78"/>
      <c r="AE1" s="6"/>
      <c r="AF1" s="3"/>
      <c r="AG1" s="105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59</v>
      </c>
      <c r="C2" s="68"/>
      <c r="D2" s="69"/>
      <c r="E2" s="12" t="s">
        <v>13</v>
      </c>
      <c r="F2" s="13"/>
      <c r="G2" s="13"/>
      <c r="H2" s="13"/>
      <c r="I2" s="19"/>
      <c r="J2" s="14"/>
      <c r="K2" s="102"/>
      <c r="L2" s="21" t="s">
        <v>129</v>
      </c>
      <c r="M2" s="13"/>
      <c r="N2" s="13"/>
      <c r="O2" s="20"/>
      <c r="P2" s="18"/>
      <c r="Q2" s="21" t="s">
        <v>130</v>
      </c>
      <c r="R2" s="13"/>
      <c r="S2" s="13"/>
      <c r="T2" s="13"/>
      <c r="U2" s="19"/>
      <c r="V2" s="20"/>
      <c r="W2" s="18"/>
      <c r="X2" s="138" t="s">
        <v>131</v>
      </c>
      <c r="Y2" s="139"/>
      <c r="Z2" s="140"/>
      <c r="AA2" s="12" t="s">
        <v>13</v>
      </c>
      <c r="AB2" s="13"/>
      <c r="AC2" s="13"/>
      <c r="AD2" s="13"/>
      <c r="AE2" s="19"/>
      <c r="AF2" s="14"/>
      <c r="AG2" s="102"/>
      <c r="AH2" s="21" t="s">
        <v>132</v>
      </c>
      <c r="AI2" s="13"/>
      <c r="AJ2" s="13"/>
      <c r="AK2" s="20"/>
      <c r="AL2" s="18"/>
      <c r="AM2" s="21" t="s">
        <v>130</v>
      </c>
      <c r="AN2" s="13"/>
      <c r="AO2" s="13"/>
      <c r="AP2" s="13"/>
      <c r="AQ2" s="19"/>
      <c r="AR2" s="20"/>
      <c r="AS2" s="1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1"/>
      <c r="L3" s="17" t="s">
        <v>5</v>
      </c>
      <c r="M3" s="17" t="s">
        <v>6</v>
      </c>
      <c r="N3" s="17" t="s">
        <v>101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1"/>
      <c r="AH3" s="17" t="s">
        <v>5</v>
      </c>
      <c r="AI3" s="17" t="s">
        <v>6</v>
      </c>
      <c r="AJ3" s="17" t="s">
        <v>101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>
        <v>2001</v>
      </c>
      <c r="C4" s="27" t="s">
        <v>60</v>
      </c>
      <c r="D4" s="2" t="s">
        <v>61</v>
      </c>
      <c r="E4" s="23">
        <v>8</v>
      </c>
      <c r="F4" s="23">
        <v>1</v>
      </c>
      <c r="G4" s="23">
        <v>3</v>
      </c>
      <c r="H4" s="24">
        <v>10</v>
      </c>
      <c r="I4" s="23">
        <v>29</v>
      </c>
      <c r="J4" s="25">
        <v>0.60399999999999998</v>
      </c>
      <c r="K4" s="26">
        <v>48</v>
      </c>
      <c r="L4" s="110"/>
      <c r="M4" s="17"/>
      <c r="N4" s="17"/>
      <c r="O4" s="17"/>
      <c r="P4" s="22"/>
      <c r="Q4" s="23"/>
      <c r="R4" s="23"/>
      <c r="S4" s="24"/>
      <c r="T4" s="23"/>
      <c r="U4" s="23"/>
      <c r="V4" s="142"/>
      <c r="W4" s="26"/>
      <c r="X4" s="23"/>
      <c r="Y4" s="27"/>
      <c r="Z4" s="2"/>
      <c r="AA4" s="23"/>
      <c r="AB4" s="23"/>
      <c r="AC4" s="23"/>
      <c r="AD4" s="24"/>
      <c r="AE4" s="23"/>
      <c r="AF4" s="25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3"/>
      <c r="AS4" s="10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/>
      <c r="C5" s="27"/>
      <c r="D5" s="2"/>
      <c r="E5" s="23"/>
      <c r="F5" s="23"/>
      <c r="G5" s="23"/>
      <c r="H5" s="24"/>
      <c r="I5" s="23"/>
      <c r="J5" s="25"/>
      <c r="K5" s="26"/>
      <c r="L5" s="110"/>
      <c r="M5" s="17"/>
      <c r="N5" s="17"/>
      <c r="O5" s="17"/>
      <c r="P5" s="22"/>
      <c r="Q5" s="23"/>
      <c r="R5" s="23"/>
      <c r="S5" s="24"/>
      <c r="T5" s="23"/>
      <c r="U5" s="23"/>
      <c r="V5" s="142"/>
      <c r="W5" s="26"/>
      <c r="X5" s="23">
        <v>2002</v>
      </c>
      <c r="Y5" s="23" t="s">
        <v>38</v>
      </c>
      <c r="Z5" s="2" t="s">
        <v>51</v>
      </c>
      <c r="AA5" s="23">
        <v>9</v>
      </c>
      <c r="AB5" s="23">
        <v>0</v>
      </c>
      <c r="AC5" s="23">
        <v>2</v>
      </c>
      <c r="AD5" s="23">
        <v>4</v>
      </c>
      <c r="AE5" s="23">
        <v>19</v>
      </c>
      <c r="AF5" s="51">
        <v>0.44180000000000003</v>
      </c>
      <c r="AG5" s="162">
        <v>43</v>
      </c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3"/>
      <c r="AS5" s="10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/>
      <c r="C6" s="27"/>
      <c r="D6" s="2"/>
      <c r="E6" s="23"/>
      <c r="F6" s="23"/>
      <c r="G6" s="23"/>
      <c r="H6" s="24"/>
      <c r="I6" s="23"/>
      <c r="J6" s="25"/>
      <c r="K6" s="26"/>
      <c r="L6" s="110"/>
      <c r="M6" s="17"/>
      <c r="N6" s="17"/>
      <c r="O6" s="17"/>
      <c r="P6" s="22"/>
      <c r="Q6" s="23"/>
      <c r="R6" s="23"/>
      <c r="S6" s="24"/>
      <c r="T6" s="23"/>
      <c r="U6" s="23"/>
      <c r="V6" s="142"/>
      <c r="W6" s="26"/>
      <c r="X6" s="23">
        <v>2003</v>
      </c>
      <c r="Y6" s="23" t="s">
        <v>52</v>
      </c>
      <c r="Z6" s="2" t="s">
        <v>63</v>
      </c>
      <c r="AA6" s="23">
        <v>13</v>
      </c>
      <c r="AB6" s="23">
        <v>2</v>
      </c>
      <c r="AC6" s="23">
        <v>33</v>
      </c>
      <c r="AD6" s="23">
        <v>36</v>
      </c>
      <c r="AE6" s="23">
        <v>86</v>
      </c>
      <c r="AF6" s="51">
        <v>0.80369999999999997</v>
      </c>
      <c r="AG6" s="162">
        <v>107</v>
      </c>
      <c r="AH6" s="17" t="s">
        <v>53</v>
      </c>
      <c r="AI6" s="17" t="s">
        <v>38</v>
      </c>
      <c r="AJ6" s="23" t="s">
        <v>40</v>
      </c>
      <c r="AK6" s="17" t="s">
        <v>64</v>
      </c>
      <c r="AL6" s="22"/>
      <c r="AM6" s="23">
        <v>4</v>
      </c>
      <c r="AN6" s="23">
        <v>0</v>
      </c>
      <c r="AO6" s="23">
        <v>2</v>
      </c>
      <c r="AP6" s="23">
        <v>4</v>
      </c>
      <c r="AQ6" s="23">
        <v>18</v>
      </c>
      <c r="AR6" s="143">
        <v>0.6</v>
      </c>
      <c r="AS6" s="109">
        <v>30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2004</v>
      </c>
      <c r="C7" s="27" t="s">
        <v>62</v>
      </c>
      <c r="D7" s="2" t="s">
        <v>63</v>
      </c>
      <c r="E7" s="23">
        <v>4</v>
      </c>
      <c r="F7" s="23">
        <v>1</v>
      </c>
      <c r="G7" s="23">
        <v>4</v>
      </c>
      <c r="H7" s="24">
        <v>5</v>
      </c>
      <c r="I7" s="23">
        <v>18</v>
      </c>
      <c r="J7" s="25">
        <v>0.621</v>
      </c>
      <c r="K7" s="26">
        <v>29</v>
      </c>
      <c r="L7" s="110"/>
      <c r="M7" s="17"/>
      <c r="N7" s="17"/>
      <c r="O7" s="17"/>
      <c r="P7" s="22"/>
      <c r="Q7" s="23"/>
      <c r="R7" s="23"/>
      <c r="S7" s="24"/>
      <c r="T7" s="23"/>
      <c r="U7" s="23"/>
      <c r="V7" s="142"/>
      <c r="W7" s="26"/>
      <c r="X7" s="23"/>
      <c r="Y7" s="27"/>
      <c r="Z7" s="2"/>
      <c r="AA7" s="23"/>
      <c r="AB7" s="23"/>
      <c r="AC7" s="23"/>
      <c r="AD7" s="24"/>
      <c r="AE7" s="23"/>
      <c r="AF7" s="25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3"/>
      <c r="AS7" s="109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>
        <v>2009</v>
      </c>
      <c r="C8" s="27" t="s">
        <v>64</v>
      </c>
      <c r="D8" s="2" t="s">
        <v>65</v>
      </c>
      <c r="E8" s="23">
        <v>14</v>
      </c>
      <c r="F8" s="23">
        <v>2</v>
      </c>
      <c r="G8" s="23">
        <v>2</v>
      </c>
      <c r="H8" s="24">
        <v>15</v>
      </c>
      <c r="I8" s="23">
        <v>73</v>
      </c>
      <c r="J8" s="25">
        <v>0.64</v>
      </c>
      <c r="K8" s="26">
        <v>114</v>
      </c>
      <c r="L8" s="110"/>
      <c r="M8" s="17"/>
      <c r="N8" s="17"/>
      <c r="O8" s="17"/>
      <c r="P8" s="22"/>
      <c r="Q8" s="23"/>
      <c r="R8" s="23"/>
      <c r="S8" s="24"/>
      <c r="T8" s="23"/>
      <c r="U8" s="23"/>
      <c r="V8" s="142"/>
      <c r="W8" s="26"/>
      <c r="X8" s="23"/>
      <c r="Y8" s="27"/>
      <c r="Z8" s="2"/>
      <c r="AA8" s="23"/>
      <c r="AB8" s="23"/>
      <c r="AC8" s="23"/>
      <c r="AD8" s="24"/>
      <c r="AE8" s="23"/>
      <c r="AF8" s="25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3"/>
      <c r="AS8" s="109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/>
      <c r="C9" s="27"/>
      <c r="D9" s="2"/>
      <c r="E9" s="23"/>
      <c r="F9" s="23"/>
      <c r="G9" s="23"/>
      <c r="H9" s="24"/>
      <c r="I9" s="23"/>
      <c r="J9" s="25"/>
      <c r="K9" s="26"/>
      <c r="L9" s="110"/>
      <c r="M9" s="17"/>
      <c r="N9" s="17"/>
      <c r="O9" s="17"/>
      <c r="P9" s="22"/>
      <c r="Q9" s="23"/>
      <c r="R9" s="23"/>
      <c r="S9" s="24"/>
      <c r="T9" s="23"/>
      <c r="U9" s="23"/>
      <c r="V9" s="142"/>
      <c r="W9" s="26"/>
      <c r="X9" s="23">
        <v>2010</v>
      </c>
      <c r="Y9" s="23" t="s">
        <v>52</v>
      </c>
      <c r="Z9" s="2" t="s">
        <v>36</v>
      </c>
      <c r="AA9" s="23">
        <v>15</v>
      </c>
      <c r="AB9" s="23">
        <v>7</v>
      </c>
      <c r="AC9" s="23">
        <v>23</v>
      </c>
      <c r="AD9" s="23">
        <v>34</v>
      </c>
      <c r="AE9" s="23">
        <v>120</v>
      </c>
      <c r="AF9" s="51">
        <v>0.78939999999999999</v>
      </c>
      <c r="AG9" s="162">
        <v>152</v>
      </c>
      <c r="AH9" s="17"/>
      <c r="AI9" s="17" t="s">
        <v>138</v>
      </c>
      <c r="AJ9" s="23" t="s">
        <v>40</v>
      </c>
      <c r="AK9" s="23" t="s">
        <v>40</v>
      </c>
      <c r="AL9" s="22"/>
      <c r="AM9" s="23">
        <v>7</v>
      </c>
      <c r="AN9" s="23">
        <v>0</v>
      </c>
      <c r="AO9" s="23">
        <v>1</v>
      </c>
      <c r="AP9" s="23">
        <v>5</v>
      </c>
      <c r="AQ9" s="23">
        <v>35</v>
      </c>
      <c r="AR9" s="143">
        <v>0.60299999999999998</v>
      </c>
      <c r="AS9" s="109">
        <v>58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>
        <v>2011</v>
      </c>
      <c r="C10" s="27" t="s">
        <v>53</v>
      </c>
      <c r="D10" s="2" t="s">
        <v>36</v>
      </c>
      <c r="E10" s="23">
        <v>20</v>
      </c>
      <c r="F10" s="23">
        <v>1</v>
      </c>
      <c r="G10" s="23">
        <v>5</v>
      </c>
      <c r="H10" s="24">
        <v>19</v>
      </c>
      <c r="I10" s="23">
        <v>103</v>
      </c>
      <c r="J10" s="25">
        <v>0.76300000000000001</v>
      </c>
      <c r="K10" s="26">
        <v>135</v>
      </c>
      <c r="L10" s="110"/>
      <c r="M10" s="17"/>
      <c r="N10" s="17"/>
      <c r="O10" s="17"/>
      <c r="P10" s="22"/>
      <c r="Q10" s="23">
        <v>5</v>
      </c>
      <c r="R10" s="23">
        <v>0</v>
      </c>
      <c r="S10" s="24">
        <v>1</v>
      </c>
      <c r="T10" s="23">
        <v>3</v>
      </c>
      <c r="U10" s="23">
        <v>19</v>
      </c>
      <c r="V10" s="142">
        <v>0.54300000000000004</v>
      </c>
      <c r="W10" s="26">
        <v>35</v>
      </c>
      <c r="X10" s="23"/>
      <c r="Y10" s="27"/>
      <c r="Z10" s="2"/>
      <c r="AA10" s="23"/>
      <c r="AB10" s="23"/>
      <c r="AC10" s="23"/>
      <c r="AD10" s="24"/>
      <c r="AE10" s="23"/>
      <c r="AF10" s="25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3"/>
      <c r="AS10" s="10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2012</v>
      </c>
      <c r="C11" s="27" t="s">
        <v>40</v>
      </c>
      <c r="D11" s="2" t="s">
        <v>36</v>
      </c>
      <c r="E11" s="23">
        <v>21</v>
      </c>
      <c r="F11" s="23">
        <v>2</v>
      </c>
      <c r="G11" s="23">
        <v>7</v>
      </c>
      <c r="H11" s="24">
        <v>25</v>
      </c>
      <c r="I11" s="23">
        <v>112</v>
      </c>
      <c r="J11" s="25">
        <v>0.73699999999999999</v>
      </c>
      <c r="K11" s="26">
        <v>152</v>
      </c>
      <c r="L11" s="110"/>
      <c r="M11" s="17"/>
      <c r="N11" s="17"/>
      <c r="O11" s="17"/>
      <c r="P11" s="22"/>
      <c r="Q11" s="23">
        <v>3</v>
      </c>
      <c r="R11" s="23">
        <v>0</v>
      </c>
      <c r="S11" s="24">
        <v>1</v>
      </c>
      <c r="T11" s="23">
        <v>3</v>
      </c>
      <c r="U11" s="23">
        <v>16</v>
      </c>
      <c r="V11" s="142">
        <v>0.69599999999999995</v>
      </c>
      <c r="W11" s="26">
        <v>23</v>
      </c>
      <c r="X11" s="23"/>
      <c r="Y11" s="27"/>
      <c r="Z11" s="2"/>
      <c r="AA11" s="23"/>
      <c r="AB11" s="23"/>
      <c r="AC11" s="23"/>
      <c r="AD11" s="24"/>
      <c r="AE11" s="23"/>
      <c r="AF11" s="25"/>
      <c r="AG11" s="26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43"/>
      <c r="AS11" s="109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3"/>
      <c r="C12" s="27"/>
      <c r="D12" s="2"/>
      <c r="E12" s="23"/>
      <c r="F12" s="23"/>
      <c r="G12" s="23"/>
      <c r="H12" s="24"/>
      <c r="I12" s="23"/>
      <c r="J12" s="25"/>
      <c r="K12" s="26"/>
      <c r="L12" s="110"/>
      <c r="M12" s="17"/>
      <c r="N12" s="17"/>
      <c r="O12" s="17"/>
      <c r="P12" s="22"/>
      <c r="Q12" s="23"/>
      <c r="R12" s="23"/>
      <c r="S12" s="24"/>
      <c r="T12" s="23"/>
      <c r="U12" s="23"/>
      <c r="V12" s="142"/>
      <c r="W12" s="26"/>
      <c r="X12" s="23"/>
      <c r="Y12" s="27"/>
      <c r="Z12" s="2"/>
      <c r="AA12" s="23"/>
      <c r="AB12" s="23"/>
      <c r="AC12" s="23"/>
      <c r="AD12" s="24"/>
      <c r="AE12" s="23"/>
      <c r="AF12" s="25"/>
      <c r="AG12" s="26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43"/>
      <c r="AS12" s="10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3"/>
      <c r="C13" s="27"/>
      <c r="D13" s="2"/>
      <c r="E13" s="23"/>
      <c r="F13" s="23"/>
      <c r="G13" s="23"/>
      <c r="H13" s="24"/>
      <c r="I13" s="23"/>
      <c r="J13" s="25"/>
      <c r="K13" s="26"/>
      <c r="L13" s="110"/>
      <c r="M13" s="17"/>
      <c r="N13" s="17"/>
      <c r="O13" s="17"/>
      <c r="P13" s="22"/>
      <c r="Q13" s="23"/>
      <c r="R13" s="23"/>
      <c r="S13" s="24"/>
      <c r="T13" s="23"/>
      <c r="U13" s="23"/>
      <c r="V13" s="142"/>
      <c r="W13" s="26"/>
      <c r="X13" s="23">
        <v>2014</v>
      </c>
      <c r="Y13" s="23" t="s">
        <v>41</v>
      </c>
      <c r="Z13" s="2" t="s">
        <v>36</v>
      </c>
      <c r="AA13" s="23">
        <v>3</v>
      </c>
      <c r="AB13" s="23">
        <v>0</v>
      </c>
      <c r="AC13" s="23">
        <v>4</v>
      </c>
      <c r="AD13" s="23">
        <v>1</v>
      </c>
      <c r="AE13" s="23">
        <v>11</v>
      </c>
      <c r="AF13" s="51">
        <v>0.57889999999999997</v>
      </c>
      <c r="AG13" s="162">
        <v>19</v>
      </c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43"/>
      <c r="AS13" s="109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44" t="s">
        <v>133</v>
      </c>
      <c r="C14" s="145"/>
      <c r="D14" s="146"/>
      <c r="E14" s="147">
        <f>SUM(E4:E13)</f>
        <v>67</v>
      </c>
      <c r="F14" s="147">
        <f>SUM(F4:F13)</f>
        <v>7</v>
      </c>
      <c r="G14" s="147">
        <f>SUM(G4:G13)</f>
        <v>21</v>
      </c>
      <c r="H14" s="147">
        <f>SUM(H4:H13)</f>
        <v>74</v>
      </c>
      <c r="I14" s="147">
        <f>SUM(I4:I13)</f>
        <v>335</v>
      </c>
      <c r="J14" s="148">
        <f>PRODUCT(I14/K14)</f>
        <v>0.70083682008368198</v>
      </c>
      <c r="K14" s="102">
        <f>SUM(K4:K13)</f>
        <v>478</v>
      </c>
      <c r="L14" s="21"/>
      <c r="M14" s="19"/>
      <c r="N14" s="113"/>
      <c r="O14" s="114"/>
      <c r="P14" s="22"/>
      <c r="Q14" s="147">
        <f>SUM(Q4:Q13)</f>
        <v>8</v>
      </c>
      <c r="R14" s="147">
        <f>SUM(R4:R13)</f>
        <v>0</v>
      </c>
      <c r="S14" s="147">
        <f>SUM(S4:S13)</f>
        <v>2</v>
      </c>
      <c r="T14" s="147">
        <f>SUM(T4:T13)</f>
        <v>6</v>
      </c>
      <c r="U14" s="147">
        <f>SUM(U4:U13)</f>
        <v>35</v>
      </c>
      <c r="V14" s="148">
        <f>PRODUCT(U14/W14)</f>
        <v>0.60344827586206895</v>
      </c>
      <c r="W14" s="102">
        <f>SUM(W4:W13)</f>
        <v>58</v>
      </c>
      <c r="X14" s="15" t="s">
        <v>133</v>
      </c>
      <c r="Y14" s="16"/>
      <c r="Z14" s="14"/>
      <c r="AA14" s="147">
        <f>SUM(AA4:AA13)</f>
        <v>40</v>
      </c>
      <c r="AB14" s="147">
        <f>SUM(AB4:AB13)</f>
        <v>9</v>
      </c>
      <c r="AC14" s="147">
        <f>SUM(AC4:AC13)</f>
        <v>62</v>
      </c>
      <c r="AD14" s="147">
        <f>SUM(AD4:AD13)</f>
        <v>75</v>
      </c>
      <c r="AE14" s="147">
        <f>SUM(AE4:AE13)</f>
        <v>236</v>
      </c>
      <c r="AF14" s="148">
        <f>PRODUCT(AE14/AG14)</f>
        <v>0.73520249221183798</v>
      </c>
      <c r="AG14" s="102">
        <f>SUM(AG4:AG13)</f>
        <v>321</v>
      </c>
      <c r="AH14" s="21"/>
      <c r="AI14" s="19"/>
      <c r="AJ14" s="113"/>
      <c r="AK14" s="114"/>
      <c r="AL14" s="22"/>
      <c r="AM14" s="147">
        <f>SUM(AM4:AM13)</f>
        <v>11</v>
      </c>
      <c r="AN14" s="147">
        <f>SUM(AN4:AN13)</f>
        <v>0</v>
      </c>
      <c r="AO14" s="147">
        <f>SUM(AO4:AO13)</f>
        <v>3</v>
      </c>
      <c r="AP14" s="147">
        <f>SUM(AP4:AP13)</f>
        <v>9</v>
      </c>
      <c r="AQ14" s="147">
        <f>SUM(AQ4:AQ13)</f>
        <v>53</v>
      </c>
      <c r="AR14" s="148">
        <f>PRODUCT(AQ14/AS14)</f>
        <v>0.60227272727272729</v>
      </c>
      <c r="AS14" s="141">
        <f>SUM(AS4:AS13)</f>
        <v>88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26"/>
      <c r="L15" s="22"/>
      <c r="M15" s="22"/>
      <c r="N15" s="22"/>
      <c r="O15" s="22"/>
      <c r="P15" s="41"/>
      <c r="Q15" s="41"/>
      <c r="R15" s="44"/>
      <c r="S15" s="41"/>
      <c r="T15" s="41"/>
      <c r="U15" s="22"/>
      <c r="V15" s="22"/>
      <c r="W15" s="26"/>
      <c r="X15" s="41"/>
      <c r="Y15" s="41"/>
      <c r="Z15" s="41"/>
      <c r="AA15" s="41"/>
      <c r="AB15" s="41"/>
      <c r="AC15" s="41"/>
      <c r="AD15" s="41"/>
      <c r="AE15" s="41"/>
      <c r="AF15" s="42"/>
      <c r="AG15" s="26"/>
      <c r="AH15" s="22"/>
      <c r="AI15" s="22"/>
      <c r="AJ15" s="22"/>
      <c r="AK15" s="22"/>
      <c r="AL15" s="41"/>
      <c r="AM15" s="41"/>
      <c r="AN15" s="44"/>
      <c r="AO15" s="41"/>
      <c r="AP15" s="41"/>
      <c r="AQ15" s="22"/>
      <c r="AR15" s="22"/>
      <c r="AS15" s="26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9" t="s">
        <v>134</v>
      </c>
      <c r="C16" s="150"/>
      <c r="D16" s="151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135</v>
      </c>
      <c r="O16" s="17" t="s">
        <v>136</v>
      </c>
      <c r="Q16" s="44"/>
      <c r="R16" s="44" t="s">
        <v>55</v>
      </c>
      <c r="S16" s="44"/>
      <c r="T16" s="66" t="s">
        <v>56</v>
      </c>
      <c r="U16" s="22"/>
      <c r="V16" s="26"/>
      <c r="W16" s="26"/>
      <c r="X16" s="152"/>
      <c r="Y16" s="152"/>
      <c r="Z16" s="152"/>
      <c r="AA16" s="152"/>
      <c r="AB16" s="152"/>
      <c r="AC16" s="44"/>
      <c r="AD16" s="44"/>
      <c r="AE16" s="44"/>
      <c r="AF16" s="41"/>
      <c r="AG16" s="41"/>
      <c r="AH16" s="41"/>
      <c r="AI16" s="41"/>
      <c r="AJ16" s="41"/>
      <c r="AK16" s="41"/>
      <c r="AM16" s="26"/>
      <c r="AN16" s="152"/>
      <c r="AO16" s="152"/>
      <c r="AP16" s="152"/>
      <c r="AQ16" s="152"/>
      <c r="AR16" s="152"/>
      <c r="AS16" s="152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7" t="s">
        <v>12</v>
      </c>
      <c r="C17" s="11"/>
      <c r="D17" s="49"/>
      <c r="E17" s="153">
        <v>117</v>
      </c>
      <c r="F17" s="153">
        <v>1</v>
      </c>
      <c r="G17" s="153">
        <v>11</v>
      </c>
      <c r="H17" s="153">
        <v>48</v>
      </c>
      <c r="I17" s="153">
        <v>325</v>
      </c>
      <c r="J17" s="154">
        <v>0.501</v>
      </c>
      <c r="K17" s="41">
        <f>PRODUCT(I17/J17)</f>
        <v>648.7025948103792</v>
      </c>
      <c r="L17" s="155">
        <f>PRODUCT((F17+G17)/E17)</f>
        <v>0.10256410256410256</v>
      </c>
      <c r="M17" s="155">
        <f>PRODUCT(H17/E17)</f>
        <v>0.41025641025641024</v>
      </c>
      <c r="N17" s="155">
        <f>PRODUCT((F17+G17+H17)/E17)</f>
        <v>0.51282051282051277</v>
      </c>
      <c r="O17" s="155">
        <f>PRODUCT(I17/E17)</f>
        <v>2.7777777777777777</v>
      </c>
      <c r="Q17" s="44"/>
      <c r="R17" s="44"/>
      <c r="S17" s="44"/>
      <c r="T17" s="44" t="s">
        <v>57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56" t="s">
        <v>59</v>
      </c>
      <c r="C18" s="157"/>
      <c r="D18" s="158"/>
      <c r="E18" s="153">
        <f>PRODUCT(E14+Q14)</f>
        <v>75</v>
      </c>
      <c r="F18" s="153">
        <f>PRODUCT(F14+R14)</f>
        <v>7</v>
      </c>
      <c r="G18" s="153">
        <f>PRODUCT(G14+S14)</f>
        <v>23</v>
      </c>
      <c r="H18" s="153">
        <f>PRODUCT(H14+T14)</f>
        <v>80</v>
      </c>
      <c r="I18" s="153">
        <f>PRODUCT(I14+U14)</f>
        <v>370</v>
      </c>
      <c r="J18" s="154">
        <f>PRODUCT(I18/K18)</f>
        <v>0.69029850746268662</v>
      </c>
      <c r="K18" s="41">
        <f>PRODUCT(K14+W14)</f>
        <v>536</v>
      </c>
      <c r="L18" s="155">
        <f>PRODUCT((F18+G18)/E18)</f>
        <v>0.4</v>
      </c>
      <c r="M18" s="155">
        <f>PRODUCT(H18/E18)</f>
        <v>1.0666666666666667</v>
      </c>
      <c r="N18" s="155">
        <f>PRODUCT((F18+G18+H18)/E18)</f>
        <v>1.4666666666666666</v>
      </c>
      <c r="O18" s="155">
        <f>PRODUCT(I18/E18)</f>
        <v>4.9333333333333336</v>
      </c>
      <c r="Q18" s="44"/>
      <c r="R18" s="44"/>
      <c r="S18" s="44"/>
      <c r="T18" s="44" t="s">
        <v>58</v>
      </c>
      <c r="U18" s="41"/>
      <c r="V18" s="41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0" t="s">
        <v>131</v>
      </c>
      <c r="C19" s="159"/>
      <c r="D19" s="31"/>
      <c r="E19" s="153">
        <f>PRODUCT(AA14+AM14)</f>
        <v>51</v>
      </c>
      <c r="F19" s="153">
        <f>PRODUCT(AB14+AN14)</f>
        <v>9</v>
      </c>
      <c r="G19" s="153">
        <f>PRODUCT(AC14+AO14)</f>
        <v>65</v>
      </c>
      <c r="H19" s="153">
        <f>PRODUCT(AD14+AP14)</f>
        <v>84</v>
      </c>
      <c r="I19" s="153">
        <f>PRODUCT(AE14+AQ14)</f>
        <v>289</v>
      </c>
      <c r="J19" s="154">
        <f>PRODUCT(I19/K19)</f>
        <v>0.70660146699266502</v>
      </c>
      <c r="K19" s="22">
        <f>PRODUCT(AG14+AS14)</f>
        <v>409</v>
      </c>
      <c r="L19" s="155">
        <f>PRODUCT((F19+G19)/E19)</f>
        <v>1.4509803921568627</v>
      </c>
      <c r="M19" s="155">
        <f>PRODUCT(H19/E19)</f>
        <v>1.6470588235294117</v>
      </c>
      <c r="N19" s="155">
        <f>PRODUCT((F19+G19+H19)/E19)</f>
        <v>3.0980392156862746</v>
      </c>
      <c r="O19" s="155">
        <f>PRODUCT(I19/E19)</f>
        <v>5.666666666666667</v>
      </c>
      <c r="Q19" s="44"/>
      <c r="R19" s="44"/>
      <c r="S19" s="41"/>
      <c r="T19" s="41" t="s">
        <v>137</v>
      </c>
      <c r="U19" s="22"/>
      <c r="V19" s="22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22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60" t="s">
        <v>133</v>
      </c>
      <c r="C20" s="126"/>
      <c r="D20" s="161"/>
      <c r="E20" s="153">
        <f>SUM(E17:E19)</f>
        <v>243</v>
      </c>
      <c r="F20" s="153">
        <f t="shared" ref="F20:I20" si="0">SUM(F17:F19)</f>
        <v>17</v>
      </c>
      <c r="G20" s="153">
        <f t="shared" si="0"/>
        <v>99</v>
      </c>
      <c r="H20" s="153">
        <f t="shared" si="0"/>
        <v>212</v>
      </c>
      <c r="I20" s="153">
        <f t="shared" si="0"/>
        <v>984</v>
      </c>
      <c r="J20" s="154">
        <f>PRODUCT(I20/K20)</f>
        <v>0.61743012981482759</v>
      </c>
      <c r="K20" s="41">
        <f>SUM(K17:K19)</f>
        <v>1593.7025948103792</v>
      </c>
      <c r="L20" s="155">
        <f>PRODUCT((F20+G20)/E20)</f>
        <v>0.47736625514403291</v>
      </c>
      <c r="M20" s="155">
        <f>PRODUCT(H20/E20)</f>
        <v>0.87242798353909468</v>
      </c>
      <c r="N20" s="155">
        <f>PRODUCT((F20+G20+H20)/E20)</f>
        <v>1.3497942386831276</v>
      </c>
      <c r="O20" s="155">
        <f>PRODUCT(I20/E20)</f>
        <v>4.0493827160493829</v>
      </c>
      <c r="Q20" s="22"/>
      <c r="R20" s="22"/>
      <c r="S20" s="22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2"/>
      <c r="F21" s="22"/>
      <c r="G21" s="22"/>
      <c r="H21" s="22"/>
      <c r="I21" s="22"/>
      <c r="J21" s="41"/>
      <c r="K21" s="41"/>
      <c r="L21" s="22"/>
      <c r="M21" s="22"/>
      <c r="N21" s="22"/>
      <c r="O21" s="22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2"/>
      <c r="AL185" s="22"/>
    </row>
    <row r="186" spans="1:57" x14ac:dyDescent="0.25">
      <c r="R186" s="26"/>
      <c r="S186" s="26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26"/>
      <c r="S187" s="26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6"/>
      <c r="S188" s="26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26"/>
      <c r="S189" s="26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26"/>
      <c r="S190" s="26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6"/>
      <c r="S191" s="26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" style="72" customWidth="1"/>
    <col min="3" max="3" width="23.5703125" style="73" customWidth="1"/>
    <col min="4" max="4" width="10.5703125" style="100" customWidth="1"/>
    <col min="5" max="5" width="8.140625" style="100" customWidth="1"/>
    <col min="6" max="6" width="0.7109375" style="26" customWidth="1"/>
    <col min="7" max="11" width="5.28515625" style="73" customWidth="1"/>
    <col min="12" max="12" width="6" style="73" customWidth="1"/>
    <col min="13" max="16" width="5.28515625" style="73" customWidth="1"/>
    <col min="17" max="21" width="6.7109375" style="135" customWidth="1"/>
    <col min="22" max="22" width="10" style="73" customWidth="1"/>
    <col min="23" max="23" width="21.85546875" style="100" customWidth="1"/>
    <col min="24" max="24" width="9.28515625" style="73" customWidth="1"/>
    <col min="25" max="30" width="9.140625" style="101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1"/>
      <c r="B1" s="103" t="s">
        <v>97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9"/>
      <c r="R1" s="129"/>
      <c r="S1" s="129"/>
      <c r="T1" s="129"/>
      <c r="U1" s="129"/>
      <c r="V1" s="68"/>
      <c r="W1" s="75"/>
      <c r="X1" s="37"/>
      <c r="Y1" s="76"/>
      <c r="Z1" s="76"/>
      <c r="AA1" s="76"/>
      <c r="AB1" s="76"/>
      <c r="AC1" s="76"/>
      <c r="AD1" s="76"/>
    </row>
    <row r="2" spans="1:30" x14ac:dyDescent="0.25">
      <c r="A2" s="1"/>
      <c r="B2" s="9" t="s">
        <v>34</v>
      </c>
      <c r="C2" s="5" t="s">
        <v>66</v>
      </c>
      <c r="D2" s="10"/>
      <c r="E2" s="10"/>
      <c r="F2" s="77"/>
      <c r="G2" s="78"/>
      <c r="H2" s="10"/>
      <c r="I2" s="10"/>
      <c r="J2" s="10"/>
      <c r="K2" s="10"/>
      <c r="L2" s="10"/>
      <c r="M2" s="10"/>
      <c r="N2" s="10"/>
      <c r="O2" s="10"/>
      <c r="P2" s="10"/>
      <c r="Q2" s="130"/>
      <c r="R2" s="130"/>
      <c r="S2" s="130"/>
      <c r="T2" s="130"/>
      <c r="U2" s="130"/>
      <c r="V2" s="10"/>
      <c r="W2" s="78"/>
      <c r="X2" s="24"/>
      <c r="Y2" s="76"/>
      <c r="Z2" s="76"/>
      <c r="AA2" s="76"/>
      <c r="AB2" s="76"/>
      <c r="AC2" s="76"/>
      <c r="AD2" s="76"/>
    </row>
    <row r="3" spans="1:30" x14ac:dyDescent="0.25">
      <c r="A3" s="1"/>
      <c r="B3" s="21" t="s">
        <v>68</v>
      </c>
      <c r="C3" s="21" t="s">
        <v>69</v>
      </c>
      <c r="D3" s="15" t="s">
        <v>70</v>
      </c>
      <c r="E3" s="20" t="s">
        <v>1</v>
      </c>
      <c r="F3" s="79"/>
      <c r="G3" s="17" t="s">
        <v>71</v>
      </c>
      <c r="H3" s="14" t="s">
        <v>72</v>
      </c>
      <c r="I3" s="14" t="s">
        <v>32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31</v>
      </c>
      <c r="O3" s="14" t="s">
        <v>77</v>
      </c>
      <c r="P3" s="17" t="s">
        <v>72</v>
      </c>
      <c r="Q3" s="110" t="s">
        <v>17</v>
      </c>
      <c r="R3" s="110">
        <v>1</v>
      </c>
      <c r="S3" s="110">
        <v>2</v>
      </c>
      <c r="T3" s="110">
        <v>3</v>
      </c>
      <c r="U3" s="110" t="s">
        <v>78</v>
      </c>
      <c r="V3" s="16" t="s">
        <v>22</v>
      </c>
      <c r="W3" s="15" t="s">
        <v>79</v>
      </c>
      <c r="X3" s="15" t="s">
        <v>80</v>
      </c>
      <c r="Y3" s="76"/>
      <c r="Z3" s="76"/>
      <c r="AA3" s="76"/>
      <c r="AB3" s="76"/>
      <c r="AC3" s="76"/>
      <c r="AD3" s="76"/>
    </row>
    <row r="4" spans="1:30" x14ac:dyDescent="0.25">
      <c r="A4" s="1"/>
      <c r="B4" s="80" t="s">
        <v>93</v>
      </c>
      <c r="C4" s="81" t="s">
        <v>96</v>
      </c>
      <c r="D4" s="82" t="s">
        <v>84</v>
      </c>
      <c r="E4" s="83" t="s">
        <v>36</v>
      </c>
      <c r="F4" s="93"/>
      <c r="G4" s="84"/>
      <c r="H4" s="85"/>
      <c r="I4" s="85">
        <v>1</v>
      </c>
      <c r="J4" s="86"/>
      <c r="K4" s="86"/>
      <c r="L4" s="87"/>
      <c r="M4" s="86">
        <v>1</v>
      </c>
      <c r="N4" s="84"/>
      <c r="O4" s="85">
        <v>1</v>
      </c>
      <c r="P4" s="85"/>
      <c r="Q4" s="131"/>
      <c r="R4" s="131"/>
      <c r="S4" s="131"/>
      <c r="T4" s="131"/>
      <c r="U4" s="131"/>
      <c r="V4" s="88"/>
      <c r="W4" s="81" t="s">
        <v>94</v>
      </c>
      <c r="X4" s="89" t="s">
        <v>95</v>
      </c>
      <c r="Y4" s="76"/>
      <c r="Z4" s="76"/>
      <c r="AA4" s="76"/>
      <c r="AB4" s="76"/>
      <c r="AC4" s="76"/>
      <c r="AD4" s="76"/>
    </row>
    <row r="5" spans="1:30" x14ac:dyDescent="0.25">
      <c r="A5" s="8"/>
      <c r="B5" s="122"/>
      <c r="C5" s="123"/>
      <c r="D5" s="124"/>
      <c r="E5" s="125"/>
      <c r="F5" s="126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7"/>
      <c r="R5" s="127"/>
      <c r="S5" s="127"/>
      <c r="T5" s="127"/>
      <c r="U5" s="127"/>
      <c r="V5" s="123"/>
      <c r="W5" s="123"/>
      <c r="X5" s="128"/>
      <c r="Y5" s="76"/>
      <c r="Z5" s="76"/>
      <c r="AA5" s="76"/>
      <c r="AB5" s="76"/>
      <c r="AC5" s="76"/>
      <c r="AD5" s="76"/>
    </row>
    <row r="6" spans="1:30" x14ac:dyDescent="0.25">
      <c r="A6" s="1"/>
      <c r="B6" s="21" t="s">
        <v>81</v>
      </c>
      <c r="C6" s="21" t="s">
        <v>69</v>
      </c>
      <c r="D6" s="15" t="s">
        <v>70</v>
      </c>
      <c r="E6" s="20" t="s">
        <v>1</v>
      </c>
      <c r="F6" s="79"/>
      <c r="G6" s="17" t="s">
        <v>71</v>
      </c>
      <c r="H6" s="14" t="s">
        <v>72</v>
      </c>
      <c r="I6" s="14" t="s">
        <v>32</v>
      </c>
      <c r="J6" s="16" t="s">
        <v>73</v>
      </c>
      <c r="K6" s="16" t="s">
        <v>74</v>
      </c>
      <c r="L6" s="16" t="s">
        <v>75</v>
      </c>
      <c r="M6" s="17" t="s">
        <v>76</v>
      </c>
      <c r="N6" s="17" t="s">
        <v>31</v>
      </c>
      <c r="O6" s="14" t="s">
        <v>77</v>
      </c>
      <c r="P6" s="17" t="s">
        <v>72</v>
      </c>
      <c r="Q6" s="110" t="s">
        <v>17</v>
      </c>
      <c r="R6" s="110">
        <v>1</v>
      </c>
      <c r="S6" s="110">
        <v>2</v>
      </c>
      <c r="T6" s="110">
        <v>3</v>
      </c>
      <c r="U6" s="110" t="s">
        <v>78</v>
      </c>
      <c r="V6" s="16" t="s">
        <v>22</v>
      </c>
      <c r="W6" s="15" t="s">
        <v>79</v>
      </c>
      <c r="X6" s="15" t="s">
        <v>80</v>
      </c>
      <c r="Y6" s="76"/>
      <c r="Z6" s="76"/>
      <c r="AA6" s="76"/>
      <c r="AB6" s="76"/>
      <c r="AC6" s="76"/>
      <c r="AD6" s="76"/>
    </row>
    <row r="7" spans="1:30" x14ac:dyDescent="0.25">
      <c r="A7" s="1"/>
      <c r="B7" s="90" t="s">
        <v>88</v>
      </c>
      <c r="C7" s="91" t="s">
        <v>89</v>
      </c>
      <c r="D7" s="92" t="s">
        <v>84</v>
      </c>
      <c r="E7" s="136" t="s">
        <v>36</v>
      </c>
      <c r="F7" s="70"/>
      <c r="G7" s="94"/>
      <c r="H7" s="85"/>
      <c r="I7" s="85">
        <v>1</v>
      </c>
      <c r="J7" s="86" t="s">
        <v>92</v>
      </c>
      <c r="K7" s="86">
        <v>2</v>
      </c>
      <c r="L7" s="87"/>
      <c r="M7" s="86">
        <v>1</v>
      </c>
      <c r="N7" s="84"/>
      <c r="O7" s="85"/>
      <c r="P7" s="85"/>
      <c r="Q7" s="131" t="s">
        <v>113</v>
      </c>
      <c r="R7" s="131" t="s">
        <v>111</v>
      </c>
      <c r="S7" s="131" t="s">
        <v>114</v>
      </c>
      <c r="T7" s="131"/>
      <c r="U7" s="131"/>
      <c r="V7" s="88">
        <v>0.25</v>
      </c>
      <c r="W7" s="91" t="s">
        <v>90</v>
      </c>
      <c r="X7" s="97" t="s">
        <v>91</v>
      </c>
      <c r="Y7" s="76"/>
      <c r="Z7" s="76"/>
      <c r="AA7" s="76"/>
      <c r="AB7" s="76"/>
      <c r="AC7" s="76"/>
      <c r="AD7" s="76"/>
    </row>
    <row r="8" spans="1:30" x14ac:dyDescent="0.25">
      <c r="A8" s="1"/>
      <c r="B8" s="90" t="s">
        <v>82</v>
      </c>
      <c r="C8" s="91" t="s">
        <v>83</v>
      </c>
      <c r="D8" s="92" t="s">
        <v>84</v>
      </c>
      <c r="E8" s="136" t="s">
        <v>39</v>
      </c>
      <c r="F8" s="70"/>
      <c r="G8" s="94"/>
      <c r="H8" s="95"/>
      <c r="I8" s="94">
        <v>1</v>
      </c>
      <c r="J8" s="87" t="s">
        <v>87</v>
      </c>
      <c r="K8" s="87">
        <v>3</v>
      </c>
      <c r="L8" s="87"/>
      <c r="M8" s="87">
        <v>1</v>
      </c>
      <c r="N8" s="94"/>
      <c r="O8" s="95"/>
      <c r="P8" s="95"/>
      <c r="Q8" s="132" t="s">
        <v>115</v>
      </c>
      <c r="R8" s="132" t="s">
        <v>114</v>
      </c>
      <c r="S8" s="132" t="s">
        <v>114</v>
      </c>
      <c r="T8" s="132" t="s">
        <v>112</v>
      </c>
      <c r="U8" s="132"/>
      <c r="V8" s="96">
        <v>0.375</v>
      </c>
      <c r="W8" s="91" t="s">
        <v>85</v>
      </c>
      <c r="X8" s="97" t="s">
        <v>86</v>
      </c>
      <c r="Y8" s="76"/>
      <c r="Z8" s="76"/>
      <c r="AA8" s="76"/>
      <c r="AB8" s="76"/>
      <c r="AC8" s="76"/>
      <c r="AD8" s="76"/>
    </row>
    <row r="9" spans="1:30" x14ac:dyDescent="0.25">
      <c r="A9" s="8"/>
      <c r="B9" s="21" t="s">
        <v>7</v>
      </c>
      <c r="C9" s="16"/>
      <c r="D9" s="15"/>
      <c r="E9" s="120"/>
      <c r="F9" s="93"/>
      <c r="G9" s="17"/>
      <c r="H9" s="17"/>
      <c r="I9" s="17">
        <v>2</v>
      </c>
      <c r="J9" s="16"/>
      <c r="K9" s="16"/>
      <c r="L9" s="16"/>
      <c r="M9" s="17">
        <f t="shared" ref="M9" si="0">SUM(M7:M8)</f>
        <v>2</v>
      </c>
      <c r="N9" s="17"/>
      <c r="O9" s="17"/>
      <c r="P9" s="17"/>
      <c r="Q9" s="110" t="s">
        <v>116</v>
      </c>
      <c r="R9" s="110" t="s">
        <v>113</v>
      </c>
      <c r="S9" s="110" t="s">
        <v>117</v>
      </c>
      <c r="T9" s="110" t="s">
        <v>112</v>
      </c>
      <c r="U9" s="110"/>
      <c r="V9" s="39">
        <v>0.313</v>
      </c>
      <c r="W9" s="121"/>
      <c r="X9" s="110"/>
      <c r="Y9" s="76"/>
      <c r="Z9" s="76"/>
      <c r="AA9" s="76"/>
      <c r="AB9" s="76"/>
      <c r="AC9" s="76"/>
      <c r="AD9" s="76"/>
    </row>
    <row r="10" spans="1:30" x14ac:dyDescent="0.25">
      <c r="A10" s="8"/>
      <c r="B10" s="122"/>
      <c r="C10" s="123"/>
      <c r="D10" s="124"/>
      <c r="E10" s="125"/>
      <c r="F10" s="126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7"/>
      <c r="R10" s="127"/>
      <c r="S10" s="127"/>
      <c r="T10" s="127"/>
      <c r="U10" s="127"/>
      <c r="V10" s="123"/>
      <c r="W10" s="123"/>
      <c r="X10" s="128"/>
      <c r="Y10" s="76"/>
      <c r="Z10" s="76"/>
      <c r="AA10" s="76"/>
      <c r="AB10" s="76"/>
      <c r="AC10" s="76"/>
      <c r="AD10" s="76"/>
    </row>
    <row r="11" spans="1:30" x14ac:dyDescent="0.25">
      <c r="A11" s="8"/>
      <c r="B11" s="98"/>
      <c r="C11" s="41"/>
      <c r="D11" s="98"/>
      <c r="E11" s="99"/>
      <c r="G11" s="41"/>
      <c r="H11" s="44"/>
      <c r="I11" s="41"/>
      <c r="J11" s="22"/>
      <c r="K11" s="22"/>
      <c r="L11" s="22"/>
      <c r="M11" s="41"/>
      <c r="N11" s="41"/>
      <c r="O11" s="41"/>
      <c r="P11" s="41"/>
      <c r="Q11" s="133"/>
      <c r="R11" s="133"/>
      <c r="S11" s="133"/>
      <c r="T11" s="133"/>
      <c r="U11" s="133"/>
      <c r="V11" s="41"/>
      <c r="W11" s="98"/>
      <c r="X11" s="41"/>
      <c r="Y11" s="76"/>
      <c r="Z11" s="76"/>
      <c r="AA11" s="76"/>
      <c r="AB11" s="76"/>
      <c r="AC11" s="76"/>
      <c r="AD11" s="76"/>
    </row>
    <row r="12" spans="1:30" x14ac:dyDescent="0.25">
      <c r="A12" s="8"/>
      <c r="B12" s="98"/>
      <c r="C12" s="41"/>
      <c r="D12" s="98"/>
      <c r="E12" s="99"/>
      <c r="G12" s="41"/>
      <c r="H12" s="44"/>
      <c r="I12" s="41"/>
      <c r="J12" s="22"/>
      <c r="K12" s="22"/>
      <c r="L12" s="22"/>
      <c r="M12" s="41"/>
      <c r="N12" s="41"/>
      <c r="O12" s="41"/>
      <c r="P12" s="41"/>
      <c r="Q12" s="133"/>
      <c r="R12" s="133"/>
      <c r="S12" s="133"/>
      <c r="T12" s="133"/>
      <c r="U12" s="133"/>
      <c r="V12" s="41"/>
      <c r="W12" s="98"/>
      <c r="X12" s="41"/>
      <c r="Y12" s="76"/>
      <c r="Z12" s="76"/>
      <c r="AA12" s="76"/>
      <c r="AB12" s="76"/>
      <c r="AC12" s="76"/>
      <c r="AD12" s="76"/>
    </row>
    <row r="13" spans="1:30" x14ac:dyDescent="0.25">
      <c r="A13" s="8"/>
      <c r="B13" s="98"/>
      <c r="C13" s="41"/>
      <c r="D13" s="98"/>
      <c r="E13" s="99"/>
      <c r="G13" s="41"/>
      <c r="H13" s="44"/>
      <c r="I13" s="41"/>
      <c r="J13" s="22"/>
      <c r="K13" s="22"/>
      <c r="L13" s="22"/>
      <c r="M13" s="41"/>
      <c r="N13" s="41"/>
      <c r="O13" s="41"/>
      <c r="P13" s="41"/>
      <c r="Q13" s="133"/>
      <c r="R13" s="133"/>
      <c r="S13" s="133"/>
      <c r="T13" s="133"/>
      <c r="U13" s="133"/>
      <c r="V13" s="41"/>
      <c r="W13" s="98"/>
      <c r="X13" s="41"/>
      <c r="Y13" s="76"/>
      <c r="Z13" s="76"/>
      <c r="AA13" s="76"/>
      <c r="AB13" s="76"/>
      <c r="AC13" s="76"/>
      <c r="AD13" s="76"/>
    </row>
    <row r="14" spans="1:30" x14ac:dyDescent="0.25">
      <c r="A14" s="8"/>
      <c r="B14" s="98"/>
      <c r="C14" s="41"/>
      <c r="D14" s="98"/>
      <c r="E14" s="99"/>
      <c r="G14" s="41"/>
      <c r="H14" s="44"/>
      <c r="I14" s="41"/>
      <c r="J14" s="22"/>
      <c r="K14" s="22"/>
      <c r="L14" s="22"/>
      <c r="M14" s="41"/>
      <c r="N14" s="41"/>
      <c r="O14" s="41"/>
      <c r="P14" s="41"/>
      <c r="Q14" s="133"/>
      <c r="R14" s="133"/>
      <c r="S14" s="133"/>
      <c r="T14" s="133"/>
      <c r="U14" s="133"/>
      <c r="V14" s="41"/>
      <c r="W14" s="98"/>
      <c r="X14" s="41"/>
      <c r="Y14" s="76"/>
      <c r="Z14" s="76"/>
      <c r="AA14" s="76"/>
      <c r="AB14" s="76"/>
      <c r="AC14" s="76"/>
      <c r="AD14" s="76"/>
    </row>
    <row r="15" spans="1:30" x14ac:dyDescent="0.25">
      <c r="A15" s="8"/>
      <c r="B15" s="98"/>
      <c r="C15" s="41"/>
      <c r="D15" s="98"/>
      <c r="E15" s="99"/>
      <c r="G15" s="41"/>
      <c r="H15" s="44"/>
      <c r="I15" s="41"/>
      <c r="J15" s="22"/>
      <c r="K15" s="22"/>
      <c r="L15" s="22"/>
      <c r="M15" s="41"/>
      <c r="N15" s="41"/>
      <c r="O15" s="41"/>
      <c r="P15" s="41"/>
      <c r="Q15" s="133"/>
      <c r="R15" s="133"/>
      <c r="S15" s="133"/>
      <c r="T15" s="133"/>
      <c r="U15" s="133"/>
      <c r="V15" s="41"/>
      <c r="W15" s="98"/>
      <c r="X15" s="41"/>
      <c r="Y15" s="76"/>
      <c r="Z15" s="76"/>
      <c r="AA15" s="76"/>
      <c r="AB15" s="76"/>
      <c r="AC15" s="76"/>
      <c r="AD15" s="76"/>
    </row>
    <row r="16" spans="1:30" x14ac:dyDescent="0.25">
      <c r="A16" s="8"/>
      <c r="B16" s="98"/>
      <c r="C16" s="41"/>
      <c r="D16" s="98"/>
      <c r="E16" s="99"/>
      <c r="G16" s="41"/>
      <c r="H16" s="44"/>
      <c r="I16" s="41"/>
      <c r="J16" s="22"/>
      <c r="K16" s="22"/>
      <c r="L16" s="22"/>
      <c r="M16" s="41"/>
      <c r="N16" s="41"/>
      <c r="O16" s="41"/>
      <c r="P16" s="41"/>
      <c r="Q16" s="133"/>
      <c r="R16" s="133"/>
      <c r="S16" s="133"/>
      <c r="T16" s="133"/>
      <c r="U16" s="133"/>
      <c r="V16" s="41"/>
      <c r="W16" s="98"/>
      <c r="X16" s="41"/>
      <c r="Y16" s="76"/>
      <c r="Z16" s="76"/>
      <c r="AA16" s="76"/>
      <c r="AB16" s="76"/>
      <c r="AC16" s="76"/>
      <c r="AD16" s="76"/>
    </row>
    <row r="17" spans="1:30" x14ac:dyDescent="0.25">
      <c r="A17" s="8"/>
      <c r="B17" s="98"/>
      <c r="C17" s="41"/>
      <c r="D17" s="98"/>
      <c r="E17" s="99"/>
      <c r="G17" s="41"/>
      <c r="H17" s="44"/>
      <c r="I17" s="41"/>
      <c r="J17" s="22"/>
      <c r="K17" s="22"/>
      <c r="L17" s="22"/>
      <c r="M17" s="41"/>
      <c r="N17" s="41"/>
      <c r="O17" s="41"/>
      <c r="P17" s="41"/>
      <c r="Q17" s="133"/>
      <c r="R17" s="133"/>
      <c r="S17" s="133"/>
      <c r="T17" s="133"/>
      <c r="U17" s="133"/>
      <c r="V17" s="41"/>
      <c r="W17" s="98"/>
      <c r="X17" s="41"/>
      <c r="Y17" s="76"/>
      <c r="Z17" s="76"/>
      <c r="AA17" s="76"/>
      <c r="AB17" s="76"/>
      <c r="AC17" s="76"/>
      <c r="AD17" s="76"/>
    </row>
    <row r="18" spans="1:30" x14ac:dyDescent="0.25">
      <c r="A18" s="8"/>
      <c r="B18" s="98"/>
      <c r="C18" s="41"/>
      <c r="D18" s="98"/>
      <c r="E18" s="99"/>
      <c r="G18" s="41"/>
      <c r="H18" s="44"/>
      <c r="I18" s="41"/>
      <c r="J18" s="22"/>
      <c r="K18" s="22"/>
      <c r="L18" s="22"/>
      <c r="M18" s="41"/>
      <c r="N18" s="41"/>
      <c r="O18" s="41"/>
      <c r="P18" s="41"/>
      <c r="Q18" s="133"/>
      <c r="R18" s="133"/>
      <c r="S18" s="133"/>
      <c r="T18" s="133"/>
      <c r="U18" s="133"/>
      <c r="V18" s="41"/>
      <c r="W18" s="98"/>
      <c r="X18" s="41"/>
      <c r="Y18" s="76"/>
      <c r="Z18" s="76"/>
      <c r="AA18" s="76"/>
      <c r="AB18" s="76"/>
      <c r="AC18" s="76"/>
      <c r="AD18" s="76"/>
    </row>
    <row r="19" spans="1:30" x14ac:dyDescent="0.25">
      <c r="A19" s="8"/>
      <c r="B19" s="98"/>
      <c r="C19" s="41"/>
      <c r="D19" s="98"/>
      <c r="E19" s="99"/>
      <c r="G19" s="41"/>
      <c r="H19" s="44"/>
      <c r="I19" s="41"/>
      <c r="J19" s="22"/>
      <c r="K19" s="22"/>
      <c r="L19" s="22"/>
      <c r="M19" s="41"/>
      <c r="N19" s="41"/>
      <c r="O19" s="41"/>
      <c r="P19" s="41"/>
      <c r="Q19" s="133"/>
      <c r="R19" s="133"/>
      <c r="S19" s="133"/>
      <c r="T19" s="133"/>
      <c r="U19" s="133"/>
      <c r="V19" s="41"/>
      <c r="W19" s="98"/>
      <c r="X19" s="41"/>
      <c r="Y19" s="76"/>
      <c r="Z19" s="76"/>
      <c r="AA19" s="76"/>
      <c r="AB19" s="76"/>
      <c r="AC19" s="76"/>
      <c r="AD19" s="76"/>
    </row>
    <row r="20" spans="1:30" x14ac:dyDescent="0.25">
      <c r="A20" s="8"/>
      <c r="B20" s="98"/>
      <c r="C20" s="41"/>
      <c r="D20" s="98"/>
      <c r="E20" s="99"/>
      <c r="G20" s="41"/>
      <c r="H20" s="44"/>
      <c r="I20" s="41"/>
      <c r="J20" s="22"/>
      <c r="K20" s="22"/>
      <c r="L20" s="22"/>
      <c r="M20" s="41"/>
      <c r="N20" s="41"/>
      <c r="O20" s="41"/>
      <c r="P20" s="41"/>
      <c r="Q20" s="133"/>
      <c r="R20" s="133"/>
      <c r="S20" s="133"/>
      <c r="T20" s="133"/>
      <c r="U20" s="133"/>
      <c r="V20" s="41"/>
      <c r="W20" s="98"/>
      <c r="X20" s="41"/>
      <c r="Y20" s="76"/>
      <c r="Z20" s="76"/>
      <c r="AA20" s="76"/>
      <c r="AB20" s="76"/>
      <c r="AC20" s="76"/>
      <c r="AD20" s="76"/>
    </row>
    <row r="21" spans="1:30" x14ac:dyDescent="0.25">
      <c r="A21" s="8"/>
      <c r="B21" s="98"/>
      <c r="C21" s="41"/>
      <c r="D21" s="98"/>
      <c r="E21" s="99"/>
      <c r="G21" s="41"/>
      <c r="H21" s="44"/>
      <c r="I21" s="41"/>
      <c r="J21" s="22"/>
      <c r="K21" s="22"/>
      <c r="L21" s="22"/>
      <c r="M21" s="41"/>
      <c r="N21" s="41"/>
      <c r="O21" s="41"/>
      <c r="P21" s="41"/>
      <c r="Q21" s="133"/>
      <c r="R21" s="133"/>
      <c r="S21" s="133"/>
      <c r="T21" s="133"/>
      <c r="U21" s="133"/>
      <c r="V21" s="41"/>
      <c r="W21" s="98"/>
      <c r="X21" s="41"/>
      <c r="Y21" s="76"/>
      <c r="Z21" s="76"/>
      <c r="AA21" s="76"/>
      <c r="AB21" s="76"/>
      <c r="AC21" s="76"/>
      <c r="AD21" s="76"/>
    </row>
    <row r="22" spans="1:30" x14ac:dyDescent="0.25">
      <c r="A22" s="8"/>
      <c r="B22" s="98"/>
      <c r="C22" s="41"/>
      <c r="D22" s="98"/>
      <c r="E22" s="99"/>
      <c r="G22" s="41"/>
      <c r="H22" s="44"/>
      <c r="I22" s="41"/>
      <c r="J22" s="22"/>
      <c r="K22" s="22"/>
      <c r="L22" s="22"/>
      <c r="M22" s="41"/>
      <c r="N22" s="41"/>
      <c r="O22" s="41"/>
      <c r="P22" s="41"/>
      <c r="Q22" s="133"/>
      <c r="R22" s="133"/>
      <c r="S22" s="133"/>
      <c r="T22" s="133"/>
      <c r="U22" s="133"/>
      <c r="V22" s="41"/>
      <c r="W22" s="98"/>
      <c r="X22" s="41"/>
      <c r="Y22" s="76"/>
      <c r="Z22" s="76"/>
      <c r="AA22" s="76"/>
      <c r="AB22" s="76"/>
      <c r="AC22" s="76"/>
      <c r="AD22" s="76"/>
    </row>
    <row r="23" spans="1:30" x14ac:dyDescent="0.25">
      <c r="A23" s="8"/>
      <c r="B23" s="98"/>
      <c r="C23" s="41"/>
      <c r="D23" s="98"/>
      <c r="E23" s="99"/>
      <c r="G23" s="41"/>
      <c r="H23" s="44"/>
      <c r="I23" s="41"/>
      <c r="J23" s="22"/>
      <c r="K23" s="22"/>
      <c r="L23" s="22"/>
      <c r="M23" s="41"/>
      <c r="N23" s="41"/>
      <c r="O23" s="41"/>
      <c r="P23" s="41"/>
      <c r="Q23" s="133"/>
      <c r="R23" s="133"/>
      <c r="S23" s="133"/>
      <c r="T23" s="133"/>
      <c r="U23" s="133"/>
      <c r="V23" s="41"/>
      <c r="W23" s="98"/>
      <c r="X23" s="41"/>
      <c r="Y23" s="76"/>
      <c r="Z23" s="76"/>
      <c r="AA23" s="76"/>
      <c r="AB23" s="76"/>
      <c r="AC23" s="76"/>
      <c r="AD23" s="76"/>
    </row>
    <row r="24" spans="1:30" x14ac:dyDescent="0.25">
      <c r="A24" s="8"/>
      <c r="B24" s="98"/>
      <c r="C24" s="41"/>
      <c r="D24" s="98"/>
      <c r="E24" s="99"/>
      <c r="G24" s="41"/>
      <c r="H24" s="44"/>
      <c r="I24" s="41"/>
      <c r="J24" s="22"/>
      <c r="K24" s="22"/>
      <c r="L24" s="22"/>
      <c r="M24" s="41"/>
      <c r="N24" s="41"/>
      <c r="O24" s="41"/>
      <c r="P24" s="41"/>
      <c r="Q24" s="133"/>
      <c r="R24" s="133"/>
      <c r="S24" s="133"/>
      <c r="T24" s="133"/>
      <c r="U24" s="133"/>
      <c r="V24" s="41"/>
      <c r="W24" s="98"/>
      <c r="X24" s="41"/>
      <c r="Y24" s="76"/>
      <c r="Z24" s="76"/>
      <c r="AA24" s="76"/>
      <c r="AB24" s="76"/>
      <c r="AC24" s="76"/>
      <c r="AD24" s="76"/>
    </row>
    <row r="25" spans="1:30" x14ac:dyDescent="0.25">
      <c r="A25" s="8"/>
      <c r="B25" s="98"/>
      <c r="C25" s="41"/>
      <c r="D25" s="98"/>
      <c r="E25" s="99"/>
      <c r="G25" s="41"/>
      <c r="H25" s="44"/>
      <c r="I25" s="41"/>
      <c r="J25" s="22"/>
      <c r="K25" s="22"/>
      <c r="L25" s="22"/>
      <c r="M25" s="41"/>
      <c r="N25" s="41"/>
      <c r="O25" s="41"/>
      <c r="P25" s="41"/>
      <c r="Q25" s="133"/>
      <c r="R25" s="133"/>
      <c r="S25" s="133"/>
      <c r="T25" s="133"/>
      <c r="U25" s="133"/>
      <c r="V25" s="41"/>
      <c r="W25" s="98"/>
      <c r="X25" s="41"/>
      <c r="Y25" s="76"/>
      <c r="Z25" s="76"/>
      <c r="AA25" s="76"/>
      <c r="AB25" s="76"/>
      <c r="AC25" s="76"/>
      <c r="AD25" s="76"/>
    </row>
    <row r="26" spans="1:30" x14ac:dyDescent="0.25">
      <c r="A26" s="8"/>
      <c r="B26" s="98"/>
      <c r="C26" s="41"/>
      <c r="D26" s="98"/>
      <c r="E26" s="99"/>
      <c r="G26" s="41"/>
      <c r="H26" s="44"/>
      <c r="I26" s="41"/>
      <c r="J26" s="22"/>
      <c r="K26" s="22"/>
      <c r="L26" s="22"/>
      <c r="M26" s="41"/>
      <c r="N26" s="41"/>
      <c r="O26" s="41"/>
      <c r="P26" s="41"/>
      <c r="Q26" s="133"/>
      <c r="R26" s="133"/>
      <c r="S26" s="133"/>
      <c r="T26" s="133"/>
      <c r="U26" s="133"/>
      <c r="V26" s="41"/>
      <c r="W26" s="98"/>
      <c r="X26" s="41"/>
      <c r="Y26" s="76"/>
      <c r="Z26" s="76"/>
      <c r="AA26" s="76"/>
      <c r="AB26" s="76"/>
      <c r="AC26" s="76"/>
      <c r="AD26" s="76"/>
    </row>
    <row r="27" spans="1:30" x14ac:dyDescent="0.25">
      <c r="A27" s="8"/>
      <c r="B27" s="98"/>
      <c r="C27" s="41"/>
      <c r="D27" s="98"/>
      <c r="E27" s="99"/>
      <c r="G27" s="41"/>
      <c r="H27" s="44"/>
      <c r="I27" s="41"/>
      <c r="J27" s="22"/>
      <c r="K27" s="22"/>
      <c r="L27" s="22"/>
      <c r="M27" s="41"/>
      <c r="N27" s="41"/>
      <c r="O27" s="41"/>
      <c r="P27" s="41"/>
      <c r="Q27" s="133"/>
      <c r="R27" s="133"/>
      <c r="S27" s="133"/>
      <c r="T27" s="133"/>
      <c r="U27" s="133"/>
      <c r="V27" s="41"/>
      <c r="W27" s="98"/>
      <c r="X27" s="41"/>
      <c r="Y27" s="76"/>
      <c r="Z27" s="76"/>
      <c r="AA27" s="76"/>
      <c r="AB27" s="76"/>
      <c r="AC27" s="76"/>
      <c r="AD27" s="76"/>
    </row>
    <row r="28" spans="1:30" x14ac:dyDescent="0.25">
      <c r="A28" s="8"/>
      <c r="B28" s="98"/>
      <c r="C28" s="41"/>
      <c r="D28" s="98"/>
      <c r="E28" s="99"/>
      <c r="G28" s="41"/>
      <c r="H28" s="44"/>
      <c r="I28" s="41"/>
      <c r="J28" s="22"/>
      <c r="K28" s="22"/>
      <c r="L28" s="22"/>
      <c r="M28" s="41"/>
      <c r="N28" s="41"/>
      <c r="O28" s="41"/>
      <c r="P28" s="41"/>
      <c r="Q28" s="133"/>
      <c r="R28" s="133"/>
      <c r="S28" s="133"/>
      <c r="T28" s="133"/>
      <c r="U28" s="133"/>
      <c r="V28" s="41"/>
      <c r="W28" s="98"/>
      <c r="X28" s="41"/>
      <c r="Y28" s="76"/>
      <c r="Z28" s="76"/>
      <c r="AA28" s="76"/>
      <c r="AB28" s="76"/>
      <c r="AC28" s="76"/>
      <c r="AD28" s="76"/>
    </row>
    <row r="29" spans="1:30" x14ac:dyDescent="0.25">
      <c r="A29" s="8"/>
      <c r="B29" s="98"/>
      <c r="C29" s="41"/>
      <c r="D29" s="98"/>
      <c r="E29" s="99"/>
      <c r="G29" s="41"/>
      <c r="H29" s="44"/>
      <c r="I29" s="41"/>
      <c r="J29" s="22"/>
      <c r="K29" s="22"/>
      <c r="L29" s="22"/>
      <c r="M29" s="41"/>
      <c r="N29" s="41"/>
      <c r="O29" s="41"/>
      <c r="P29" s="41"/>
      <c r="Q29" s="133"/>
      <c r="R29" s="133"/>
      <c r="S29" s="133"/>
      <c r="T29" s="133"/>
      <c r="U29" s="133"/>
      <c r="V29" s="41"/>
      <c r="W29" s="98"/>
      <c r="X29" s="41"/>
      <c r="Y29" s="76"/>
      <c r="Z29" s="76"/>
      <c r="AA29" s="76"/>
      <c r="AB29" s="76"/>
      <c r="AC29" s="76"/>
      <c r="AD29" s="76"/>
    </row>
    <row r="30" spans="1:30" x14ac:dyDescent="0.25">
      <c r="A30" s="8"/>
      <c r="B30" s="98"/>
      <c r="C30" s="41"/>
      <c r="D30" s="98"/>
      <c r="E30" s="99"/>
      <c r="G30" s="41"/>
      <c r="H30" s="44"/>
      <c r="I30" s="41"/>
      <c r="J30" s="22"/>
      <c r="K30" s="22"/>
      <c r="L30" s="22"/>
      <c r="M30" s="41"/>
      <c r="N30" s="41"/>
      <c r="O30" s="41"/>
      <c r="P30" s="41"/>
      <c r="Q30" s="133"/>
      <c r="R30" s="133"/>
      <c r="S30" s="133"/>
      <c r="T30" s="133"/>
      <c r="U30" s="133"/>
      <c r="V30" s="41"/>
      <c r="W30" s="98"/>
      <c r="X30" s="41"/>
      <c r="Y30" s="76"/>
      <c r="Z30" s="76"/>
      <c r="AA30" s="76"/>
      <c r="AB30" s="76"/>
      <c r="AC30" s="76"/>
      <c r="AD30" s="76"/>
    </row>
    <row r="31" spans="1:30" x14ac:dyDescent="0.25">
      <c r="A31" s="8"/>
      <c r="B31" s="98"/>
      <c r="C31" s="41"/>
      <c r="D31" s="98"/>
      <c r="E31" s="99"/>
      <c r="G31" s="41"/>
      <c r="H31" s="44"/>
      <c r="I31" s="41"/>
      <c r="J31" s="22"/>
      <c r="K31" s="22"/>
      <c r="L31" s="22"/>
      <c r="M31" s="41"/>
      <c r="N31" s="41"/>
      <c r="O31" s="41"/>
      <c r="P31" s="41"/>
      <c r="Q31" s="133"/>
      <c r="R31" s="133"/>
      <c r="S31" s="133"/>
      <c r="T31" s="133"/>
      <c r="U31" s="133"/>
      <c r="V31" s="41"/>
      <c r="W31" s="98"/>
      <c r="X31" s="41"/>
      <c r="Y31" s="76"/>
      <c r="Z31" s="76"/>
      <c r="AA31" s="76"/>
      <c r="AB31" s="76"/>
      <c r="AC31" s="76"/>
      <c r="AD31" s="76"/>
    </row>
    <row r="32" spans="1:30" x14ac:dyDescent="0.25">
      <c r="A32" s="8"/>
      <c r="B32" s="98"/>
      <c r="C32" s="41"/>
      <c r="D32" s="98"/>
      <c r="E32" s="99"/>
      <c r="G32" s="41"/>
      <c r="H32" s="44"/>
      <c r="I32" s="41"/>
      <c r="J32" s="22"/>
      <c r="K32" s="22"/>
      <c r="L32" s="22"/>
      <c r="M32" s="41"/>
      <c r="N32" s="41"/>
      <c r="O32" s="41"/>
      <c r="P32" s="41"/>
      <c r="Q32" s="133"/>
      <c r="R32" s="133"/>
      <c r="S32" s="133"/>
      <c r="T32" s="133"/>
      <c r="U32" s="133"/>
      <c r="V32" s="41"/>
      <c r="W32" s="98"/>
      <c r="X32" s="41"/>
      <c r="Y32" s="76"/>
      <c r="Z32" s="76"/>
      <c r="AA32" s="76"/>
      <c r="AB32" s="76"/>
      <c r="AC32" s="76"/>
      <c r="AD32" s="76"/>
    </row>
    <row r="33" spans="1:30" x14ac:dyDescent="0.25">
      <c r="A33" s="8"/>
      <c r="B33" s="98"/>
      <c r="C33" s="41"/>
      <c r="D33" s="98"/>
      <c r="E33" s="99"/>
      <c r="G33" s="41"/>
      <c r="H33" s="44"/>
      <c r="I33" s="41"/>
      <c r="J33" s="22"/>
      <c r="K33" s="22"/>
      <c r="L33" s="22"/>
      <c r="M33" s="41"/>
      <c r="N33" s="41"/>
      <c r="O33" s="41"/>
      <c r="P33" s="41"/>
      <c r="Q33" s="133"/>
      <c r="R33" s="133"/>
      <c r="S33" s="133"/>
      <c r="T33" s="133"/>
      <c r="U33" s="133"/>
      <c r="V33" s="41"/>
      <c r="W33" s="98"/>
      <c r="X33" s="41"/>
      <c r="Y33" s="76"/>
      <c r="Z33" s="76"/>
      <c r="AA33" s="76"/>
      <c r="AB33" s="76"/>
      <c r="AC33" s="76"/>
      <c r="AD33" s="76"/>
    </row>
    <row r="34" spans="1:30" x14ac:dyDescent="0.25">
      <c r="A34" s="8"/>
      <c r="B34" s="98"/>
      <c r="C34" s="41"/>
      <c r="D34" s="98"/>
      <c r="E34" s="99"/>
      <c r="G34" s="41"/>
      <c r="H34" s="44"/>
      <c r="I34" s="41"/>
      <c r="J34" s="22"/>
      <c r="K34" s="22"/>
      <c r="L34" s="22"/>
      <c r="M34" s="41"/>
      <c r="N34" s="41"/>
      <c r="O34" s="41"/>
      <c r="P34" s="41"/>
      <c r="Q34" s="133"/>
      <c r="R34" s="133"/>
      <c r="S34" s="133"/>
      <c r="T34" s="133"/>
      <c r="U34" s="133"/>
      <c r="V34" s="41"/>
      <c r="W34" s="98"/>
      <c r="X34" s="41"/>
      <c r="Y34" s="76"/>
      <c r="Z34" s="76"/>
      <c r="AA34" s="76"/>
      <c r="AB34" s="76"/>
      <c r="AC34" s="76"/>
      <c r="AD34" s="76"/>
    </row>
    <row r="35" spans="1:30" x14ac:dyDescent="0.25">
      <c r="A35" s="8"/>
      <c r="B35" s="98"/>
      <c r="C35" s="41"/>
      <c r="D35" s="98"/>
      <c r="E35" s="99"/>
      <c r="G35" s="41"/>
      <c r="H35" s="44"/>
      <c r="I35" s="41"/>
      <c r="J35" s="22"/>
      <c r="K35" s="22"/>
      <c r="L35" s="22"/>
      <c r="M35" s="41"/>
      <c r="N35" s="41"/>
      <c r="O35" s="41"/>
      <c r="P35" s="41"/>
      <c r="Q35" s="133"/>
      <c r="R35" s="133"/>
      <c r="S35" s="133"/>
      <c r="T35" s="133"/>
      <c r="U35" s="133"/>
      <c r="V35" s="41"/>
      <c r="W35" s="98"/>
      <c r="X35" s="41"/>
      <c r="Y35" s="76"/>
      <c r="Z35" s="76"/>
      <c r="AA35" s="76"/>
      <c r="AB35" s="76"/>
      <c r="AC35" s="76"/>
      <c r="AD35" s="76"/>
    </row>
    <row r="36" spans="1:30" x14ac:dyDescent="0.25">
      <c r="A36" s="8"/>
      <c r="B36" s="98"/>
      <c r="C36" s="41"/>
      <c r="D36" s="98"/>
      <c r="E36" s="99"/>
      <c r="G36" s="41"/>
      <c r="H36" s="44"/>
      <c r="I36" s="41"/>
      <c r="J36" s="22"/>
      <c r="K36" s="22"/>
      <c r="L36" s="22"/>
      <c r="M36" s="41"/>
      <c r="N36" s="41"/>
      <c r="O36" s="41"/>
      <c r="P36" s="41"/>
      <c r="Q36" s="133"/>
      <c r="R36" s="133"/>
      <c r="S36" s="133"/>
      <c r="T36" s="133"/>
      <c r="U36" s="133"/>
      <c r="V36" s="41"/>
      <c r="W36" s="98"/>
      <c r="X36" s="41"/>
      <c r="Y36" s="76"/>
      <c r="Z36" s="76"/>
      <c r="AA36" s="76"/>
      <c r="AB36" s="76"/>
      <c r="AC36" s="76"/>
      <c r="AD36" s="76"/>
    </row>
    <row r="37" spans="1:30" x14ac:dyDescent="0.25">
      <c r="A37" s="8"/>
      <c r="B37" s="98"/>
      <c r="C37" s="41"/>
      <c r="D37" s="98"/>
      <c r="E37" s="99"/>
      <c r="G37" s="41"/>
      <c r="H37" s="44"/>
      <c r="I37" s="41"/>
      <c r="J37" s="22"/>
      <c r="K37" s="22"/>
      <c r="L37" s="22"/>
      <c r="M37" s="41"/>
      <c r="N37" s="41"/>
      <c r="O37" s="41"/>
      <c r="P37" s="41"/>
      <c r="Q37" s="133"/>
      <c r="R37" s="133"/>
      <c r="S37" s="133"/>
      <c r="T37" s="133"/>
      <c r="U37" s="133"/>
      <c r="V37" s="41"/>
      <c r="W37" s="98"/>
      <c r="X37" s="41"/>
      <c r="Y37" s="76"/>
      <c r="Z37" s="76"/>
      <c r="AA37" s="76"/>
      <c r="AB37" s="76"/>
      <c r="AC37" s="76"/>
      <c r="AD37" s="76"/>
    </row>
    <row r="38" spans="1:30" x14ac:dyDescent="0.25">
      <c r="A38" s="8"/>
      <c r="B38" s="98"/>
      <c r="C38" s="41"/>
      <c r="D38" s="98"/>
      <c r="E38" s="99"/>
      <c r="G38" s="41"/>
      <c r="H38" s="44"/>
      <c r="I38" s="41"/>
      <c r="J38" s="22"/>
      <c r="K38" s="22"/>
      <c r="L38" s="22"/>
      <c r="M38" s="41"/>
      <c r="N38" s="41"/>
      <c r="O38" s="41"/>
      <c r="P38" s="41"/>
      <c r="Q38" s="133"/>
      <c r="R38" s="133"/>
      <c r="S38" s="133"/>
      <c r="T38" s="133"/>
      <c r="U38" s="133"/>
      <c r="V38" s="41"/>
      <c r="W38" s="98"/>
      <c r="X38" s="41"/>
      <c r="Y38" s="76"/>
      <c r="Z38" s="76"/>
      <c r="AA38" s="76"/>
      <c r="AB38" s="76"/>
      <c r="AC38" s="76"/>
      <c r="AD38" s="76"/>
    </row>
    <row r="39" spans="1:30" x14ac:dyDescent="0.25">
      <c r="A39" s="8"/>
      <c r="B39" s="98"/>
      <c r="C39" s="41"/>
      <c r="D39" s="98"/>
      <c r="E39" s="99"/>
      <c r="G39" s="41"/>
      <c r="H39" s="44"/>
      <c r="I39" s="41"/>
      <c r="J39" s="22"/>
      <c r="K39" s="22"/>
      <c r="L39" s="22"/>
      <c r="M39" s="41"/>
      <c r="N39" s="41"/>
      <c r="O39" s="41"/>
      <c r="P39" s="41"/>
      <c r="Q39" s="133"/>
      <c r="R39" s="133"/>
      <c r="S39" s="133"/>
      <c r="T39" s="133"/>
      <c r="U39" s="133"/>
      <c r="V39" s="41"/>
      <c r="W39" s="98"/>
      <c r="X39" s="41"/>
      <c r="Y39" s="76"/>
      <c r="Z39" s="76"/>
      <c r="AA39" s="76"/>
      <c r="AB39" s="76"/>
      <c r="AC39" s="76"/>
      <c r="AD39" s="76"/>
    </row>
    <row r="40" spans="1:30" x14ac:dyDescent="0.25">
      <c r="A40" s="8"/>
      <c r="B40" s="98"/>
      <c r="C40" s="41"/>
      <c r="D40" s="98"/>
      <c r="E40" s="99"/>
      <c r="G40" s="41"/>
      <c r="H40" s="44"/>
      <c r="I40" s="41"/>
      <c r="J40" s="22"/>
      <c r="K40" s="22"/>
      <c r="L40" s="22"/>
      <c r="M40" s="41"/>
      <c r="N40" s="41"/>
      <c r="O40" s="41"/>
      <c r="P40" s="41"/>
      <c r="Q40" s="133"/>
      <c r="R40" s="133"/>
      <c r="S40" s="133"/>
      <c r="T40" s="133"/>
      <c r="U40" s="133"/>
      <c r="V40" s="41"/>
      <c r="W40" s="98"/>
      <c r="X40" s="41"/>
      <c r="Y40" s="76"/>
      <c r="Z40" s="76"/>
      <c r="AA40" s="76"/>
      <c r="AB40" s="76"/>
      <c r="AC40" s="76"/>
      <c r="AD40" s="76"/>
    </row>
    <row r="41" spans="1:30" x14ac:dyDescent="0.25">
      <c r="A41" s="8"/>
      <c r="B41" s="98"/>
      <c r="C41" s="41"/>
      <c r="D41" s="98"/>
      <c r="E41" s="99"/>
      <c r="G41" s="41"/>
      <c r="H41" s="44"/>
      <c r="I41" s="41"/>
      <c r="J41" s="22"/>
      <c r="K41" s="22"/>
      <c r="L41" s="22"/>
      <c r="M41" s="41"/>
      <c r="N41" s="41"/>
      <c r="O41" s="41"/>
      <c r="P41" s="41"/>
      <c r="Q41" s="133"/>
      <c r="R41" s="133"/>
      <c r="S41" s="133"/>
      <c r="T41" s="133"/>
      <c r="U41" s="133"/>
      <c r="V41" s="41"/>
      <c r="W41" s="98"/>
      <c r="X41" s="41"/>
      <c r="Y41" s="76"/>
      <c r="Z41" s="76"/>
      <c r="AA41" s="76"/>
      <c r="AB41" s="76"/>
      <c r="AC41" s="76"/>
      <c r="AD41" s="76"/>
    </row>
    <row r="42" spans="1:30" x14ac:dyDescent="0.25">
      <c r="A42" s="8"/>
      <c r="B42" s="98"/>
      <c r="C42" s="41"/>
      <c r="D42" s="98"/>
      <c r="E42" s="99"/>
      <c r="G42" s="41"/>
      <c r="H42" s="44"/>
      <c r="I42" s="41"/>
      <c r="J42" s="22"/>
      <c r="K42" s="22"/>
      <c r="L42" s="22"/>
      <c r="M42" s="41"/>
      <c r="N42" s="41"/>
      <c r="O42" s="41"/>
      <c r="P42" s="41"/>
      <c r="Q42" s="133"/>
      <c r="R42" s="133"/>
      <c r="S42" s="133"/>
      <c r="T42" s="133"/>
      <c r="U42" s="133"/>
      <c r="V42" s="41"/>
      <c r="W42" s="98"/>
      <c r="X42" s="41"/>
      <c r="Y42" s="76"/>
      <c r="Z42" s="76"/>
      <c r="AA42" s="76"/>
      <c r="AB42" s="76"/>
      <c r="AC42" s="76"/>
      <c r="AD42" s="76"/>
    </row>
    <row r="43" spans="1:30" x14ac:dyDescent="0.25">
      <c r="A43" s="8"/>
      <c r="B43" s="98"/>
      <c r="C43" s="41"/>
      <c r="D43" s="98"/>
      <c r="E43" s="99"/>
      <c r="G43" s="41"/>
      <c r="H43" s="44"/>
      <c r="I43" s="41"/>
      <c r="J43" s="22"/>
      <c r="K43" s="22"/>
      <c r="L43" s="22"/>
      <c r="M43" s="41"/>
      <c r="N43" s="41"/>
      <c r="O43" s="41"/>
      <c r="P43" s="41"/>
      <c r="Q43" s="133"/>
      <c r="R43" s="133"/>
      <c r="S43" s="133"/>
      <c r="T43" s="133"/>
      <c r="U43" s="133"/>
      <c r="V43" s="41"/>
      <c r="W43" s="98"/>
      <c r="X43" s="41"/>
      <c r="Y43" s="76"/>
      <c r="Z43" s="76"/>
      <c r="AA43" s="76"/>
      <c r="AB43" s="76"/>
      <c r="AC43" s="76"/>
      <c r="AD43" s="76"/>
    </row>
    <row r="44" spans="1:30" x14ac:dyDescent="0.25">
      <c r="A44" s="8"/>
      <c r="B44" s="98"/>
      <c r="C44" s="41"/>
      <c r="D44" s="98"/>
      <c r="E44" s="99"/>
      <c r="G44" s="41"/>
      <c r="H44" s="44"/>
      <c r="I44" s="41"/>
      <c r="J44" s="22"/>
      <c r="K44" s="22"/>
      <c r="L44" s="22"/>
      <c r="M44" s="41"/>
      <c r="N44" s="41"/>
      <c r="O44" s="41"/>
      <c r="P44" s="41"/>
      <c r="Q44" s="133"/>
      <c r="R44" s="133"/>
      <c r="S44" s="133"/>
      <c r="T44" s="133"/>
      <c r="U44" s="133"/>
      <c r="V44" s="41"/>
      <c r="W44" s="98"/>
      <c r="X44" s="41"/>
      <c r="Y44" s="76"/>
      <c r="Z44" s="76"/>
      <c r="AA44" s="76"/>
      <c r="AB44" s="76"/>
      <c r="AC44" s="76"/>
      <c r="AD44" s="76"/>
    </row>
    <row r="45" spans="1:30" x14ac:dyDescent="0.25">
      <c r="A45" s="8"/>
      <c r="B45" s="98"/>
      <c r="C45" s="41"/>
      <c r="D45" s="98"/>
      <c r="E45" s="99"/>
      <c r="G45" s="41"/>
      <c r="H45" s="44"/>
      <c r="I45" s="41"/>
      <c r="J45" s="22"/>
      <c r="K45" s="22"/>
      <c r="L45" s="22"/>
      <c r="M45" s="41"/>
      <c r="N45" s="41"/>
      <c r="O45" s="41"/>
      <c r="P45" s="41"/>
      <c r="Q45" s="133"/>
      <c r="R45" s="133"/>
      <c r="S45" s="133"/>
      <c r="T45" s="133"/>
      <c r="U45" s="133"/>
      <c r="V45" s="41"/>
      <c r="W45" s="98"/>
      <c r="X45" s="41"/>
      <c r="Y45" s="76"/>
      <c r="Z45" s="76"/>
      <c r="AA45" s="76"/>
      <c r="AB45" s="76"/>
      <c r="AC45" s="76"/>
      <c r="AD45" s="76"/>
    </row>
    <row r="46" spans="1:30" x14ac:dyDescent="0.25">
      <c r="A46" s="8"/>
      <c r="B46" s="98"/>
      <c r="C46" s="41"/>
      <c r="D46" s="98"/>
      <c r="E46" s="99"/>
      <c r="G46" s="41"/>
      <c r="H46" s="44"/>
      <c r="I46" s="41"/>
      <c r="J46" s="22"/>
      <c r="K46" s="22"/>
      <c r="L46" s="22"/>
      <c r="M46" s="41"/>
      <c r="N46" s="41"/>
      <c r="O46" s="41"/>
      <c r="P46" s="41"/>
      <c r="Q46" s="133"/>
      <c r="R46" s="133"/>
      <c r="S46" s="133"/>
      <c r="T46" s="133"/>
      <c r="U46" s="133"/>
      <c r="V46" s="41"/>
      <c r="W46" s="98"/>
      <c r="X46" s="41"/>
      <c r="Y46" s="76"/>
      <c r="Z46" s="76"/>
      <c r="AA46" s="76"/>
      <c r="AB46" s="76"/>
      <c r="AC46" s="76"/>
      <c r="AD46" s="76"/>
    </row>
    <row r="47" spans="1:30" x14ac:dyDescent="0.25">
      <c r="A47" s="8"/>
      <c r="B47" s="98"/>
      <c r="C47" s="41"/>
      <c r="D47" s="98"/>
      <c r="E47" s="99"/>
      <c r="G47" s="41"/>
      <c r="H47" s="44"/>
      <c r="I47" s="41"/>
      <c r="J47" s="22"/>
      <c r="K47" s="22"/>
      <c r="L47" s="22"/>
      <c r="M47" s="41"/>
      <c r="N47" s="41"/>
      <c r="O47" s="41"/>
      <c r="P47" s="41"/>
      <c r="Q47" s="133"/>
      <c r="R47" s="133"/>
      <c r="S47" s="133"/>
      <c r="T47" s="133"/>
      <c r="U47" s="133"/>
      <c r="V47" s="41"/>
      <c r="W47" s="98"/>
      <c r="X47" s="41"/>
      <c r="Y47" s="76"/>
      <c r="Z47" s="76"/>
      <c r="AA47" s="76"/>
      <c r="AB47" s="76"/>
      <c r="AC47" s="76"/>
      <c r="AD47" s="76"/>
    </row>
    <row r="48" spans="1:30" x14ac:dyDescent="0.25">
      <c r="A48" s="8"/>
      <c r="B48" s="98"/>
      <c r="C48" s="41"/>
      <c r="D48" s="98"/>
      <c r="E48" s="99"/>
      <c r="G48" s="41"/>
      <c r="H48" s="44"/>
      <c r="I48" s="41"/>
      <c r="J48" s="22"/>
      <c r="K48" s="22"/>
      <c r="L48" s="22"/>
      <c r="M48" s="41"/>
      <c r="N48" s="41"/>
      <c r="O48" s="41"/>
      <c r="P48" s="41"/>
      <c r="Q48" s="133"/>
      <c r="R48" s="133"/>
      <c r="S48" s="133"/>
      <c r="T48" s="133"/>
      <c r="U48" s="133"/>
      <c r="V48" s="41"/>
      <c r="W48" s="98"/>
      <c r="X48" s="41"/>
      <c r="Y48" s="76"/>
      <c r="Z48" s="76"/>
      <c r="AA48" s="76"/>
      <c r="AB48" s="76"/>
      <c r="AC48" s="76"/>
      <c r="AD48" s="76"/>
    </row>
    <row r="49" spans="1:30" x14ac:dyDescent="0.25">
      <c r="A49" s="8"/>
      <c r="B49" s="98"/>
      <c r="C49" s="41"/>
      <c r="D49" s="98"/>
      <c r="E49" s="98"/>
      <c r="F49" s="22"/>
      <c r="G49" s="41"/>
      <c r="H49" s="44"/>
      <c r="I49" s="41"/>
      <c r="J49" s="22"/>
      <c r="K49" s="22"/>
      <c r="L49" s="22"/>
      <c r="M49" s="22"/>
      <c r="N49" s="65"/>
      <c r="O49" s="65"/>
      <c r="P49" s="22"/>
      <c r="Q49" s="134"/>
      <c r="R49" s="134"/>
      <c r="S49" s="134"/>
      <c r="T49" s="134"/>
      <c r="U49" s="134"/>
      <c r="V49" s="22"/>
      <c r="W49" s="98"/>
      <c r="X49" s="22"/>
      <c r="Y49" s="76"/>
      <c r="Z49" s="76"/>
      <c r="AA49" s="76"/>
      <c r="AB49" s="76"/>
      <c r="AC49" s="76"/>
      <c r="AD49" s="76"/>
    </row>
    <row r="50" spans="1:30" x14ac:dyDescent="0.25">
      <c r="A50" s="8"/>
      <c r="B50" s="98"/>
      <c r="C50" s="41"/>
      <c r="D50" s="98"/>
      <c r="E50" s="98"/>
      <c r="F50" s="22"/>
      <c r="G50" s="41"/>
      <c r="H50" s="44"/>
      <c r="I50" s="41"/>
      <c r="J50" s="22"/>
      <c r="K50" s="22"/>
      <c r="L50" s="22"/>
      <c r="M50" s="22"/>
      <c r="N50" s="65"/>
      <c r="O50" s="65"/>
      <c r="P50" s="22"/>
      <c r="Q50" s="134"/>
      <c r="R50" s="134"/>
      <c r="S50" s="134"/>
      <c r="T50" s="134"/>
      <c r="U50" s="134"/>
      <c r="V50" s="22"/>
      <c r="W50" s="98"/>
      <c r="X50" s="22"/>
      <c r="Y50" s="76"/>
      <c r="Z50" s="76"/>
      <c r="AA50" s="76"/>
      <c r="AB50" s="76"/>
      <c r="AC50" s="76"/>
      <c r="AD50" s="76"/>
    </row>
    <row r="51" spans="1:30" x14ac:dyDescent="0.25">
      <c r="A51" s="8"/>
      <c r="B51" s="98"/>
      <c r="C51" s="41"/>
      <c r="D51" s="98"/>
      <c r="E51" s="98"/>
      <c r="F51" s="22"/>
      <c r="G51" s="41"/>
      <c r="H51" s="44"/>
      <c r="I51" s="41"/>
      <c r="J51" s="22"/>
      <c r="K51" s="22"/>
      <c r="L51" s="22"/>
      <c r="M51" s="22"/>
      <c r="N51" s="65"/>
      <c r="O51" s="65"/>
      <c r="P51" s="22"/>
      <c r="Q51" s="134"/>
      <c r="R51" s="134"/>
      <c r="S51" s="134"/>
      <c r="T51" s="134"/>
      <c r="U51" s="134"/>
      <c r="V51" s="22"/>
      <c r="W51" s="98"/>
      <c r="X51" s="22"/>
      <c r="Y51" s="76"/>
      <c r="Z51" s="76"/>
      <c r="AA51" s="76"/>
      <c r="AB51" s="76"/>
      <c r="AC51" s="76"/>
      <c r="AD51" s="76"/>
    </row>
    <row r="52" spans="1:30" x14ac:dyDescent="0.25">
      <c r="A52" s="8"/>
      <c r="B52" s="98"/>
      <c r="C52" s="41"/>
      <c r="D52" s="98"/>
      <c r="E52" s="98"/>
      <c r="F52" s="22"/>
      <c r="G52" s="41"/>
      <c r="H52" s="44"/>
      <c r="I52" s="41"/>
      <c r="J52" s="22"/>
      <c r="K52" s="22"/>
      <c r="L52" s="22"/>
      <c r="M52" s="22"/>
      <c r="N52" s="65"/>
      <c r="O52" s="65"/>
      <c r="P52" s="22"/>
      <c r="Q52" s="134"/>
      <c r="R52" s="134"/>
      <c r="S52" s="134"/>
      <c r="T52" s="134"/>
      <c r="U52" s="134"/>
      <c r="V52" s="22"/>
      <c r="W52" s="98"/>
      <c r="X52" s="22"/>
      <c r="Y52" s="76"/>
      <c r="Z52" s="76"/>
      <c r="AA52" s="76"/>
      <c r="AB52" s="76"/>
      <c r="AC52" s="76"/>
      <c r="AD52" s="76"/>
    </row>
    <row r="53" spans="1:30" x14ac:dyDescent="0.25">
      <c r="A53" s="8"/>
      <c r="B53" s="98"/>
      <c r="C53" s="41"/>
      <c r="D53" s="98"/>
      <c r="E53" s="98"/>
      <c r="F53" s="22"/>
      <c r="G53" s="41"/>
      <c r="H53" s="44"/>
      <c r="I53" s="41"/>
      <c r="J53" s="22"/>
      <c r="K53" s="22"/>
      <c r="L53" s="22"/>
      <c r="M53" s="22"/>
      <c r="N53" s="65"/>
      <c r="O53" s="65"/>
      <c r="P53" s="22"/>
      <c r="Q53" s="134"/>
      <c r="R53" s="134"/>
      <c r="S53" s="134"/>
      <c r="T53" s="134"/>
      <c r="U53" s="134"/>
      <c r="V53" s="22"/>
      <c r="W53" s="98"/>
      <c r="X53" s="22"/>
      <c r="Y53" s="76"/>
      <c r="Z53" s="76"/>
      <c r="AA53" s="76"/>
      <c r="AB53" s="76"/>
      <c r="AC53" s="76"/>
      <c r="AD53" s="76"/>
    </row>
    <row r="54" spans="1:30" x14ac:dyDescent="0.25">
      <c r="A54" s="8"/>
      <c r="B54" s="98"/>
      <c r="C54" s="41"/>
      <c r="D54" s="98"/>
      <c r="E54" s="98"/>
      <c r="F54" s="22"/>
      <c r="G54" s="41"/>
      <c r="H54" s="44"/>
      <c r="I54" s="41"/>
      <c r="J54" s="22"/>
      <c r="K54" s="22"/>
      <c r="L54" s="22"/>
      <c r="M54" s="22"/>
      <c r="N54" s="65"/>
      <c r="O54" s="65"/>
      <c r="P54" s="22"/>
      <c r="Q54" s="134"/>
      <c r="R54" s="134"/>
      <c r="S54" s="134"/>
      <c r="T54" s="134"/>
      <c r="U54" s="134"/>
      <c r="V54" s="22"/>
      <c r="W54" s="98"/>
      <c r="X54" s="22"/>
      <c r="Y54" s="76"/>
      <c r="Z54" s="76"/>
      <c r="AA54" s="76"/>
      <c r="AB54" s="76"/>
      <c r="AC54" s="76"/>
      <c r="AD54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2020-05-02T14:00:33Z</dcterms:modified>
</cp:coreProperties>
</file>