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4" l="1"/>
  <c r="N23" i="4"/>
  <c r="M23" i="4"/>
  <c r="L23" i="4"/>
  <c r="O22" i="4"/>
  <c r="N22" i="4"/>
  <c r="M22" i="4"/>
  <c r="L22" i="4"/>
  <c r="AS18" i="4"/>
  <c r="AS19" i="4" s="1"/>
  <c r="AG18" i="4"/>
  <c r="K22" i="4"/>
  <c r="AQ19" i="4"/>
  <c r="AP19" i="4"/>
  <c r="AO19" i="4"/>
  <c r="AN19" i="4"/>
  <c r="AM19" i="4"/>
  <c r="AG19" i="4"/>
  <c r="AE19" i="4"/>
  <c r="I24" i="4" s="1"/>
  <c r="AD19" i="4"/>
  <c r="AC19" i="4"/>
  <c r="G24" i="4" s="1"/>
  <c r="AB19" i="4"/>
  <c r="AA19" i="4"/>
  <c r="E24" i="4" s="1"/>
  <c r="W19" i="4"/>
  <c r="U19" i="4"/>
  <c r="T19" i="4"/>
  <c r="S19" i="4"/>
  <c r="R19" i="4"/>
  <c r="Q19" i="4"/>
  <c r="K19" i="4"/>
  <c r="I19" i="4"/>
  <c r="I23" i="4" s="1"/>
  <c r="I25" i="4" s="1"/>
  <c r="H19" i="4"/>
  <c r="H23" i="4" s="1"/>
  <c r="G19" i="4"/>
  <c r="G23" i="4" s="1"/>
  <c r="F19" i="4"/>
  <c r="E19" i="4"/>
  <c r="E23" i="4" s="1"/>
  <c r="G25" i="4" l="1"/>
  <c r="E25" i="4"/>
  <c r="K23" i="4"/>
  <c r="K25" i="4" s="1"/>
  <c r="F23" i="4"/>
  <c r="AR19" i="4"/>
  <c r="K24" i="4"/>
  <c r="F24" i="4"/>
  <c r="L24" i="4" s="1"/>
  <c r="H24" i="4"/>
  <c r="H25" i="4" s="1"/>
  <c r="M25" i="4" s="1"/>
  <c r="O25" i="4"/>
  <c r="O24" i="4"/>
  <c r="J24" i="4"/>
  <c r="AF19" i="4"/>
  <c r="AB18" i="1"/>
  <c r="AA18" i="1"/>
  <c r="Z18" i="1"/>
  <c r="Y18" i="1"/>
  <c r="X18" i="1"/>
  <c r="W18" i="1"/>
  <c r="T18" i="1"/>
  <c r="S18" i="1"/>
  <c r="R18" i="1"/>
  <c r="Q18" i="1"/>
  <c r="P18" i="1"/>
  <c r="M24" i="4" l="1"/>
  <c r="N24" i="4"/>
  <c r="F25" i="4"/>
  <c r="L25" i="4" s="1"/>
  <c r="N25" i="4" l="1"/>
</calcChain>
</file>

<file path=xl/sharedStrings.xml><?xml version="1.0" encoding="utf-8"?>
<sst xmlns="http://schemas.openxmlformats.org/spreadsheetml/2006/main" count="254" uniqueCount="115">
  <si>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</si>
  <si>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</si>
  <si>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</si>
  <si>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</si>
  <si>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</si>
  <si>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</si>
  <si>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</si>
  <si>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</si>
  <si>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</si>
  <si>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</si>
  <si>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</si>
  <si>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</si>
  <si>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</si>
  <si>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</si>
  <si>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</si>
  <si>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</si>
  <si>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</si>
  <si>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</si>
  <si>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</si>
  <si>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</si>
  <si>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</si>
  <si>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</si>
  <si>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</si>
  <si>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</si>
  <si>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</si>
  <si>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</si>
  <si>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</si>
  <si>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</si>
  <si>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</si>
  <si>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</si>
  <si>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</si>
  <si>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</si>
  <si>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</si>
  <si>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Närhi</t>
  </si>
  <si>
    <t>11.</t>
  </si>
  <si>
    <t>SiiPe</t>
  </si>
  <si>
    <t>4.</t>
  </si>
  <si>
    <t>KPL</t>
  </si>
  <si>
    <t>ykköspesis</t>
  </si>
  <si>
    <t>3.</t>
  </si>
  <si>
    <t xml:space="preserve"> </t>
  </si>
  <si>
    <t>12.</t>
  </si>
  <si>
    <t>1.</t>
  </si>
  <si>
    <t>9.</t>
  </si>
  <si>
    <t>7.</t>
  </si>
  <si>
    <t>Tahko</t>
  </si>
  <si>
    <t>JoMa</t>
  </si>
  <si>
    <t>10.05. 1998  KaMa - SiiPe  0-2  (1-8, 2-3)</t>
  </si>
  <si>
    <t xml:space="preserve">  21 v   3 kk 13 pv</t>
  </si>
  <si>
    <t>16.08. 1998  SiiPe - SMJ  1-2  (5-1, 1-2, 0-4)</t>
  </si>
  <si>
    <t xml:space="preserve">  21 v   6 kk 20 pv</t>
  </si>
  <si>
    <t>25.08. 2004  KPL - JoMa  2-0  (11-5, 2-1)</t>
  </si>
  <si>
    <t xml:space="preserve">  27 v   6 kk 29 pv</t>
  </si>
  <si>
    <t>8.</t>
  </si>
  <si>
    <t>SoJy  2</t>
  </si>
  <si>
    <t>HP-K</t>
  </si>
  <si>
    <t>suomensarja</t>
  </si>
  <si>
    <t>KPK</t>
  </si>
  <si>
    <t>10.</t>
  </si>
  <si>
    <t>Seurat</t>
  </si>
  <si>
    <t>SoJy = Sotkamon Jymy  (1909)</t>
  </si>
  <si>
    <t>KPK = Kajaanin Pallokerho  (1933)</t>
  </si>
  <si>
    <t>SiiPe = Siilinjärven Pesis  (1987)</t>
  </si>
  <si>
    <t>JoMa = Joensuun Maila  (1957)</t>
  </si>
  <si>
    <t>KPL = Kouvolan Pallonlyöjät  (1931)</t>
  </si>
  <si>
    <t>Tahko = Hyvinkään Tahko  (1915)</t>
  </si>
  <si>
    <t>HP-K = Haapajärven Pesä-Kiilat  (1990)</t>
  </si>
  <si>
    <t>YKKÖSPESIS</t>
  </si>
  <si>
    <t>15.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</si>
  <si>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</si>
  <si>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</si>
  <si>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</si>
  <si>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</si>
  <si>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</si>
  <si>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</si>
  <si>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</si>
  <si>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</si>
  <si>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</si>
  <si>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</si>
  <si>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</si>
  <si>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</si>
  <si>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</si>
  <si>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13.07. 1996  Kitee</t>
  </si>
  <si>
    <t xml:space="preserve">  2-0  (6-1, 1-0)</t>
  </si>
  <si>
    <t>Itä</t>
  </si>
  <si>
    <t>Rauno Tuomainen</t>
  </si>
  <si>
    <t>4798</t>
  </si>
  <si>
    <t xml:space="preserve"> ITÄ - LÄNSI - KORTTI</t>
  </si>
  <si>
    <t>jok</t>
  </si>
  <si>
    <t>0/1</t>
  </si>
  <si>
    <t>2/5</t>
  </si>
  <si>
    <t>1/1</t>
  </si>
  <si>
    <t>3/7</t>
  </si>
  <si>
    <t xml:space="preserve"> Arvo-ottelut</t>
  </si>
  <si>
    <t>Mitalit</t>
  </si>
  <si>
    <t>hSM</t>
  </si>
  <si>
    <t xml:space="preserve">1.  ottelu    </t>
  </si>
  <si>
    <t>Lyöty</t>
  </si>
  <si>
    <t>Tuotu</t>
  </si>
  <si>
    <t xml:space="preserve">28.  ottelu    </t>
  </si>
  <si>
    <t xml:space="preserve">81.  ottelu    </t>
  </si>
  <si>
    <t>27.1.1977   Sotkamo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</si>
  <si>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</si>
  <si>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</si>
  <si>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</si>
  <si>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</si>
  <si>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</si>
  <si>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</si>
  <si>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</si>
  <si>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</si>
  <si>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</si>
  <si>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2.</t>
  </si>
  <si>
    <t>SoJy  3</t>
  </si>
  <si>
    <t>Sotkamon Jymy-Pesis  (1998),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</si>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</sst>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2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10" fontId="3" fillId="2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9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5" customWidth="1"/>
    <col min="4" max="4" width="9.28515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29" customWidth="1"/>
    <col min="16" max="20" width="5.7109375" style="85" customWidth="1"/>
    <col min="21" max="21" width="8.7109375" style="85" customWidth="1"/>
    <col min="22" max="22" width="0.7109375" style="29" customWidth="1"/>
    <col min="23" max="27" width="5.7109375" style="85" customWidth="1"/>
    <col min="28" max="28" width="8.7109375" style="85" customWidth="1"/>
    <col min="29" max="29" width="0.7109375" style="29" customWidth="1"/>
    <col min="30" max="35" width="5.7109375" style="8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101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9"/>
      <c r="W2" s="22" t="s">
        <v>15</v>
      </c>
      <c r="X2" s="14"/>
      <c r="Y2" s="14"/>
      <c r="Z2" s="14"/>
      <c r="AA2" s="14"/>
      <c r="AB2" s="14"/>
      <c r="AC2" s="109"/>
      <c r="AD2" s="22" t="s">
        <v>93</v>
      </c>
      <c r="AE2" s="14"/>
      <c r="AF2" s="14"/>
      <c r="AG2" s="20"/>
      <c r="AH2" s="14" t="s">
        <v>94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1996</v>
      </c>
      <c r="C4" s="25" t="s">
        <v>58</v>
      </c>
      <c r="D4" s="26" t="s">
        <v>57</v>
      </c>
      <c r="E4" s="25"/>
      <c r="F4" s="27" t="s">
        <v>38</v>
      </c>
      <c r="G4" s="87"/>
      <c r="H4" s="37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5"/>
      <c r="X4" s="35"/>
      <c r="Y4" s="35"/>
      <c r="Z4" s="35"/>
      <c r="AA4" s="35"/>
      <c r="AB4" s="72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25">
        <v>1997</v>
      </c>
      <c r="C5" s="25" t="s">
        <v>41</v>
      </c>
      <c r="D5" s="33" t="s">
        <v>57</v>
      </c>
      <c r="E5" s="25"/>
      <c r="F5" s="27" t="s">
        <v>38</v>
      </c>
      <c r="G5" s="87"/>
      <c r="H5" s="37"/>
      <c r="I5" s="25"/>
      <c r="J5" s="25"/>
      <c r="K5" s="25"/>
      <c r="L5" s="25"/>
      <c r="M5" s="25"/>
      <c r="N5" s="34"/>
      <c r="O5" s="24"/>
      <c r="P5" s="30"/>
      <c r="Q5" s="30"/>
      <c r="R5" s="30"/>
      <c r="S5" s="30"/>
      <c r="T5" s="30"/>
      <c r="U5" s="30"/>
      <c r="V5" s="24"/>
      <c r="W5" s="35"/>
      <c r="X5" s="35"/>
      <c r="Y5" s="35"/>
      <c r="Z5" s="35"/>
      <c r="AA5" s="35"/>
      <c r="AB5" s="72"/>
      <c r="AC5" s="24"/>
      <c r="AD5" s="30"/>
      <c r="AE5" s="42"/>
      <c r="AF5" s="42"/>
      <c r="AG5" s="30"/>
      <c r="AH5" s="30"/>
      <c r="AI5" s="30"/>
      <c r="AJ5" s="9"/>
    </row>
    <row r="6" spans="1:36" s="23" customFormat="1" ht="15" customHeight="1" x14ac:dyDescent="0.2">
      <c r="A6" s="9"/>
      <c r="B6" s="30">
        <v>1998</v>
      </c>
      <c r="C6" s="30" t="s">
        <v>34</v>
      </c>
      <c r="D6" s="2" t="s">
        <v>35</v>
      </c>
      <c r="E6" s="30">
        <v>28</v>
      </c>
      <c r="F6" s="30">
        <v>0</v>
      </c>
      <c r="G6" s="31">
        <v>16</v>
      </c>
      <c r="H6" s="30">
        <v>1</v>
      </c>
      <c r="I6" s="30">
        <v>40</v>
      </c>
      <c r="J6" s="30">
        <v>4</v>
      </c>
      <c r="K6" s="30">
        <v>3</v>
      </c>
      <c r="L6" s="30">
        <v>17</v>
      </c>
      <c r="M6" s="30">
        <v>16</v>
      </c>
      <c r="N6" s="36">
        <v>0.3046875</v>
      </c>
      <c r="O6" s="24"/>
      <c r="P6" s="30"/>
      <c r="Q6" s="30"/>
      <c r="R6" s="30"/>
      <c r="S6" s="30"/>
      <c r="T6" s="30"/>
      <c r="U6" s="30"/>
      <c r="V6" s="24"/>
      <c r="W6" s="35">
        <v>3</v>
      </c>
      <c r="X6" s="35">
        <v>0</v>
      </c>
      <c r="Y6" s="35">
        <v>1</v>
      </c>
      <c r="Z6" s="35">
        <v>0</v>
      </c>
      <c r="AA6" s="35">
        <v>2</v>
      </c>
      <c r="AB6" s="72">
        <v>0.5</v>
      </c>
      <c r="AC6" s="24"/>
      <c r="AD6" s="30"/>
      <c r="AE6" s="42"/>
      <c r="AF6" s="42"/>
      <c r="AG6" s="30"/>
      <c r="AH6" s="30"/>
      <c r="AI6" s="30"/>
      <c r="AJ6" s="9"/>
    </row>
    <row r="7" spans="1:36" s="23" customFormat="1" ht="15" customHeight="1" x14ac:dyDescent="0.25">
      <c r="A7" s="9"/>
      <c r="B7" s="25">
        <v>1999</v>
      </c>
      <c r="C7" s="25" t="s">
        <v>44</v>
      </c>
      <c r="D7" s="33" t="s">
        <v>46</v>
      </c>
      <c r="E7" s="25"/>
      <c r="F7" s="27" t="s">
        <v>38</v>
      </c>
      <c r="G7" s="87"/>
      <c r="H7" s="37"/>
      <c r="I7" s="25"/>
      <c r="J7" s="25"/>
      <c r="K7" s="25"/>
      <c r="L7" s="25"/>
      <c r="M7" s="25"/>
      <c r="N7" s="38"/>
      <c r="O7" s="29"/>
      <c r="P7" s="30"/>
      <c r="Q7" s="30"/>
      <c r="R7" s="30"/>
      <c r="S7" s="30"/>
      <c r="T7" s="30"/>
      <c r="U7" s="30"/>
      <c r="V7" s="29"/>
      <c r="W7" s="35"/>
      <c r="X7" s="35"/>
      <c r="Y7" s="35"/>
      <c r="Z7" s="35"/>
      <c r="AA7" s="35"/>
      <c r="AB7" s="72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2000</v>
      </c>
      <c r="C8" s="25" t="s">
        <v>36</v>
      </c>
      <c r="D8" s="26" t="s">
        <v>37</v>
      </c>
      <c r="E8" s="25"/>
      <c r="F8" s="27" t="s">
        <v>38</v>
      </c>
      <c r="G8" s="87"/>
      <c r="H8" s="37"/>
      <c r="I8" s="25"/>
      <c r="J8" s="25"/>
      <c r="K8" s="25"/>
      <c r="L8" s="25"/>
      <c r="M8" s="25"/>
      <c r="N8" s="28"/>
      <c r="O8" s="29"/>
      <c r="P8" s="30"/>
      <c r="Q8" s="30"/>
      <c r="R8" s="30"/>
      <c r="S8" s="30"/>
      <c r="T8" s="30"/>
      <c r="U8" s="30"/>
      <c r="V8" s="29"/>
      <c r="W8" s="35">
        <v>7</v>
      </c>
      <c r="X8" s="35">
        <v>0</v>
      </c>
      <c r="Y8" s="35">
        <v>12</v>
      </c>
      <c r="Z8" s="35">
        <v>2</v>
      </c>
      <c r="AA8" s="35">
        <v>20</v>
      </c>
      <c r="AB8" s="72">
        <v>0.4</v>
      </c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2001</v>
      </c>
      <c r="C9" s="25" t="s">
        <v>53</v>
      </c>
      <c r="D9" s="26" t="s">
        <v>37</v>
      </c>
      <c r="E9" s="25"/>
      <c r="F9" s="27" t="s">
        <v>38</v>
      </c>
      <c r="G9" s="87"/>
      <c r="H9" s="37"/>
      <c r="I9" s="25"/>
      <c r="J9" s="25"/>
      <c r="K9" s="25"/>
      <c r="L9" s="25"/>
      <c r="M9" s="25"/>
      <c r="N9" s="28"/>
      <c r="O9" s="29"/>
      <c r="P9" s="30"/>
      <c r="Q9" s="30"/>
      <c r="R9" s="31"/>
      <c r="S9" s="30"/>
      <c r="T9" s="30"/>
      <c r="U9" s="30"/>
      <c r="V9" s="29"/>
      <c r="W9" s="35"/>
      <c r="X9" s="35"/>
      <c r="Y9" s="35"/>
      <c r="Z9" s="35"/>
      <c r="AA9" s="35"/>
      <c r="AB9" s="72"/>
      <c r="AC9" s="29"/>
      <c r="AD9" s="30"/>
      <c r="AE9" s="42"/>
      <c r="AF9" s="127"/>
      <c r="AG9" s="31"/>
      <c r="AH9" s="32"/>
      <c r="AI9" s="30"/>
      <c r="AJ9" s="9"/>
    </row>
    <row r="10" spans="1:36" s="23" customFormat="1" ht="15" customHeight="1" x14ac:dyDescent="0.25">
      <c r="A10" s="9"/>
      <c r="B10" s="25">
        <v>2002</v>
      </c>
      <c r="C10" s="25" t="s">
        <v>39</v>
      </c>
      <c r="D10" s="33" t="s">
        <v>37</v>
      </c>
      <c r="E10" s="25"/>
      <c r="F10" s="27" t="s">
        <v>38</v>
      </c>
      <c r="G10" s="88"/>
      <c r="H10" s="39"/>
      <c r="I10" s="33"/>
      <c r="J10" s="33"/>
      <c r="K10" s="33"/>
      <c r="L10" s="33"/>
      <c r="M10" s="33"/>
      <c r="N10" s="25" t="s">
        <v>40</v>
      </c>
      <c r="O10" s="29"/>
      <c r="P10" s="30"/>
      <c r="Q10" s="30"/>
      <c r="R10" s="30"/>
      <c r="S10" s="30"/>
      <c r="T10" s="30"/>
      <c r="U10" s="30"/>
      <c r="V10" s="29"/>
      <c r="W10" s="35">
        <v>7</v>
      </c>
      <c r="X10" s="35">
        <v>0</v>
      </c>
      <c r="Y10" s="35">
        <v>13</v>
      </c>
      <c r="Z10" s="35">
        <v>0</v>
      </c>
      <c r="AA10" s="35">
        <v>26</v>
      </c>
      <c r="AB10" s="72">
        <v>0.52</v>
      </c>
      <c r="AC10" s="29"/>
      <c r="AD10" s="30"/>
      <c r="AE10" s="30"/>
      <c r="AF10" s="31"/>
      <c r="AG10" s="31"/>
      <c r="AH10" s="32"/>
      <c r="AI10" s="30"/>
      <c r="AJ10" s="9"/>
    </row>
    <row r="11" spans="1:36" s="23" customFormat="1" ht="15" customHeight="1" x14ac:dyDescent="0.25">
      <c r="A11" s="9"/>
      <c r="B11" s="30">
        <v>2003</v>
      </c>
      <c r="C11" s="30" t="s">
        <v>41</v>
      </c>
      <c r="D11" s="2" t="s">
        <v>37</v>
      </c>
      <c r="E11" s="30">
        <v>26</v>
      </c>
      <c r="F11" s="30">
        <v>0</v>
      </c>
      <c r="G11" s="31">
        <v>18</v>
      </c>
      <c r="H11" s="30">
        <v>1</v>
      </c>
      <c r="I11" s="30">
        <v>44</v>
      </c>
      <c r="J11" s="30">
        <v>1</v>
      </c>
      <c r="K11" s="30">
        <v>4</v>
      </c>
      <c r="L11" s="30">
        <v>21</v>
      </c>
      <c r="M11" s="30">
        <v>18</v>
      </c>
      <c r="N11" s="36">
        <v>0.30599999999999999</v>
      </c>
      <c r="O11" s="29"/>
      <c r="P11" s="30"/>
      <c r="Q11" s="30"/>
      <c r="R11" s="30"/>
      <c r="S11" s="30"/>
      <c r="T11" s="30"/>
      <c r="U11" s="30"/>
      <c r="V11" s="29"/>
      <c r="W11" s="35">
        <v>7</v>
      </c>
      <c r="X11" s="35">
        <v>0</v>
      </c>
      <c r="Y11" s="35">
        <v>10</v>
      </c>
      <c r="Z11" s="35">
        <v>1</v>
      </c>
      <c r="AA11" s="35">
        <v>17</v>
      </c>
      <c r="AB11" s="72">
        <v>0.378</v>
      </c>
      <c r="AC11" s="29"/>
      <c r="AD11" s="30"/>
      <c r="AE11" s="42"/>
      <c r="AF11" s="127"/>
      <c r="AG11" s="31"/>
      <c r="AH11" s="32"/>
      <c r="AI11" s="30"/>
      <c r="AJ11" s="9"/>
    </row>
    <row r="12" spans="1:36" s="23" customFormat="1" ht="15" customHeight="1" x14ac:dyDescent="0.25">
      <c r="A12" s="9"/>
      <c r="B12" s="25">
        <v>2004</v>
      </c>
      <c r="C12" s="25" t="s">
        <v>42</v>
      </c>
      <c r="D12" s="33" t="s">
        <v>37</v>
      </c>
      <c r="E12" s="27"/>
      <c r="F12" s="27" t="s">
        <v>38</v>
      </c>
      <c r="G12" s="87"/>
      <c r="H12" s="37"/>
      <c r="I12" s="33"/>
      <c r="J12" s="33"/>
      <c r="K12" s="33"/>
      <c r="L12" s="33"/>
      <c r="M12" s="33"/>
      <c r="N12" s="33"/>
      <c r="O12" s="29"/>
      <c r="P12" s="30"/>
      <c r="Q12" s="30"/>
      <c r="R12" s="30"/>
      <c r="S12" s="30"/>
      <c r="T12" s="30"/>
      <c r="U12" s="30"/>
      <c r="V12" s="29"/>
      <c r="W12" s="35">
        <v>7</v>
      </c>
      <c r="X12" s="35">
        <v>1</v>
      </c>
      <c r="Y12" s="35">
        <v>15</v>
      </c>
      <c r="Z12" s="35">
        <v>3</v>
      </c>
      <c r="AA12" s="35">
        <v>27</v>
      </c>
      <c r="AB12" s="72">
        <v>0.443</v>
      </c>
      <c r="AC12" s="29"/>
      <c r="AD12" s="30"/>
      <c r="AE12" s="30"/>
      <c r="AF12" s="31"/>
      <c r="AG12" s="31"/>
      <c r="AH12" s="32"/>
      <c r="AI12" s="30"/>
      <c r="AJ12" s="9"/>
    </row>
    <row r="13" spans="1:36" s="23" customFormat="1" ht="15" customHeight="1" x14ac:dyDescent="0.25">
      <c r="A13" s="1"/>
      <c r="B13" s="30">
        <v>2005</v>
      </c>
      <c r="C13" s="30" t="s">
        <v>43</v>
      </c>
      <c r="D13" s="2" t="s">
        <v>37</v>
      </c>
      <c r="E13" s="30">
        <v>20</v>
      </c>
      <c r="F13" s="30">
        <v>0</v>
      </c>
      <c r="G13" s="31">
        <v>16</v>
      </c>
      <c r="H13" s="30">
        <v>1</v>
      </c>
      <c r="I13" s="30">
        <v>52</v>
      </c>
      <c r="J13" s="30">
        <v>1</v>
      </c>
      <c r="K13" s="30">
        <v>3</v>
      </c>
      <c r="L13" s="30">
        <v>32</v>
      </c>
      <c r="M13" s="30">
        <v>16</v>
      </c>
      <c r="N13" s="36">
        <v>0.41299999999999998</v>
      </c>
      <c r="O13" s="29"/>
      <c r="P13" s="30"/>
      <c r="Q13" s="30"/>
      <c r="R13" s="30"/>
      <c r="S13" s="30"/>
      <c r="T13" s="30"/>
      <c r="U13" s="30"/>
      <c r="V13" s="29"/>
      <c r="W13" s="35">
        <v>4</v>
      </c>
      <c r="X13" s="35">
        <v>0</v>
      </c>
      <c r="Y13" s="35">
        <v>7</v>
      </c>
      <c r="Z13" s="35">
        <v>1</v>
      </c>
      <c r="AA13" s="35">
        <v>14</v>
      </c>
      <c r="AB13" s="72">
        <v>0.58299999999999996</v>
      </c>
      <c r="AC13" s="29"/>
      <c r="AD13" s="30"/>
      <c r="AE13" s="42"/>
      <c r="AF13" s="127"/>
      <c r="AG13" s="31"/>
      <c r="AH13" s="32"/>
      <c r="AI13" s="30"/>
      <c r="AJ13" s="9"/>
    </row>
    <row r="14" spans="1:36" ht="15" customHeight="1" x14ac:dyDescent="0.25">
      <c r="A14" s="9"/>
      <c r="B14" s="30">
        <v>2006</v>
      </c>
      <c r="C14" s="30" t="s">
        <v>44</v>
      </c>
      <c r="D14" s="2" t="s">
        <v>45</v>
      </c>
      <c r="E14" s="30">
        <v>5</v>
      </c>
      <c r="F14" s="30">
        <v>0</v>
      </c>
      <c r="G14" s="31">
        <v>4</v>
      </c>
      <c r="H14" s="30">
        <v>1</v>
      </c>
      <c r="I14" s="30">
        <v>10</v>
      </c>
      <c r="J14" s="30">
        <v>0</v>
      </c>
      <c r="K14" s="30">
        <v>3</v>
      </c>
      <c r="L14" s="30">
        <v>3</v>
      </c>
      <c r="M14" s="30">
        <v>4</v>
      </c>
      <c r="N14" s="36">
        <v>0.34499999999999997</v>
      </c>
      <c r="P14" s="30"/>
      <c r="Q14" s="30"/>
      <c r="R14" s="31"/>
      <c r="S14" s="30"/>
      <c r="T14" s="30"/>
      <c r="U14" s="30"/>
      <c r="W14" s="35"/>
      <c r="X14" s="35"/>
      <c r="Y14" s="35"/>
      <c r="Z14" s="35"/>
      <c r="AA14" s="35"/>
      <c r="AB14" s="72"/>
      <c r="AD14" s="30"/>
      <c r="AE14" s="42"/>
      <c r="AF14" s="127"/>
      <c r="AG14" s="31"/>
      <c r="AH14" s="32"/>
      <c r="AI14" s="30"/>
      <c r="AJ14" s="9"/>
    </row>
    <row r="15" spans="1:36" s="23" customFormat="1" ht="15" customHeight="1" x14ac:dyDescent="0.25">
      <c r="A15" s="9"/>
      <c r="B15" s="43">
        <v>2007</v>
      </c>
      <c r="C15" s="43" t="s">
        <v>42</v>
      </c>
      <c r="D15" s="44" t="s">
        <v>54</v>
      </c>
      <c r="E15" s="43"/>
      <c r="F15" s="45" t="s">
        <v>56</v>
      </c>
      <c r="G15" s="46"/>
      <c r="H15" s="43"/>
      <c r="I15" s="43"/>
      <c r="J15" s="43"/>
      <c r="K15" s="43"/>
      <c r="L15" s="43"/>
      <c r="M15" s="43"/>
      <c r="N15" s="47"/>
      <c r="O15" s="29"/>
      <c r="P15" s="30"/>
      <c r="Q15" s="30"/>
      <c r="R15" s="31"/>
      <c r="S15" s="30"/>
      <c r="T15" s="30"/>
      <c r="U15" s="30"/>
      <c r="V15" s="29"/>
      <c r="W15" s="35"/>
      <c r="X15" s="35"/>
      <c r="Y15" s="35"/>
      <c r="Z15" s="35"/>
      <c r="AA15" s="35"/>
      <c r="AB15" s="72"/>
      <c r="AC15" s="29"/>
      <c r="AD15" s="30"/>
      <c r="AE15" s="42"/>
      <c r="AF15" s="127"/>
      <c r="AG15" s="31"/>
      <c r="AH15" s="32"/>
      <c r="AI15" s="30"/>
      <c r="AJ15" s="9"/>
    </row>
    <row r="16" spans="1:36" ht="15" customHeight="1" x14ac:dyDescent="0.25">
      <c r="A16" s="9"/>
      <c r="B16" s="30">
        <v>2008</v>
      </c>
      <c r="C16" s="30"/>
      <c r="D16" s="2"/>
      <c r="E16" s="30"/>
      <c r="F16" s="42"/>
      <c r="G16" s="31"/>
      <c r="H16" s="30"/>
      <c r="I16" s="30"/>
      <c r="J16" s="30"/>
      <c r="K16" s="30"/>
      <c r="L16" s="30"/>
      <c r="M16" s="30"/>
      <c r="N16" s="36"/>
      <c r="P16" s="30"/>
      <c r="Q16" s="30"/>
      <c r="R16" s="31"/>
      <c r="S16" s="30"/>
      <c r="T16" s="30"/>
      <c r="U16" s="30"/>
      <c r="W16" s="35"/>
      <c r="X16" s="35"/>
      <c r="Y16" s="35"/>
      <c r="Z16" s="35"/>
      <c r="AA16" s="35"/>
      <c r="AB16" s="72"/>
      <c r="AD16" s="30"/>
      <c r="AE16" s="30"/>
      <c r="AF16" s="30"/>
      <c r="AG16" s="30"/>
      <c r="AH16" s="30"/>
      <c r="AI16" s="30"/>
      <c r="AJ16" s="9"/>
    </row>
    <row r="17" spans="1:38" ht="15" customHeight="1" x14ac:dyDescent="0.25">
      <c r="A17" s="9"/>
      <c r="B17" s="25">
        <v>2009</v>
      </c>
      <c r="C17" s="25" t="s">
        <v>34</v>
      </c>
      <c r="D17" s="33" t="s">
        <v>55</v>
      </c>
      <c r="E17" s="25"/>
      <c r="F17" s="27" t="s">
        <v>38</v>
      </c>
      <c r="G17" s="87"/>
      <c r="H17" s="37"/>
      <c r="I17" s="25"/>
      <c r="J17" s="25"/>
      <c r="K17" s="25"/>
      <c r="L17" s="25"/>
      <c r="M17" s="25"/>
      <c r="N17" s="38"/>
      <c r="P17" s="30"/>
      <c r="Q17" s="30"/>
      <c r="R17" s="31"/>
      <c r="S17" s="30"/>
      <c r="T17" s="30"/>
      <c r="U17" s="30"/>
      <c r="W17" s="35"/>
      <c r="X17" s="35"/>
      <c r="Y17" s="35"/>
      <c r="Z17" s="35"/>
      <c r="AA17" s="35"/>
      <c r="AB17" s="72"/>
      <c r="AD17" s="30"/>
      <c r="AE17" s="30"/>
      <c r="AF17" s="30"/>
      <c r="AG17" s="30"/>
      <c r="AH17" s="30"/>
      <c r="AI17" s="30"/>
      <c r="AJ17" s="9"/>
    </row>
    <row r="18" spans="1:38" ht="15" customHeight="1" x14ac:dyDescent="0.2">
      <c r="A18" s="9"/>
      <c r="B18" s="16" t="s">
        <v>7</v>
      </c>
      <c r="C18" s="17"/>
      <c r="D18" s="15"/>
      <c r="E18" s="18">
        <v>79</v>
      </c>
      <c r="F18" s="18">
        <v>0</v>
      </c>
      <c r="G18" s="18">
        <v>54</v>
      </c>
      <c r="H18" s="18">
        <v>4</v>
      </c>
      <c r="I18" s="18">
        <v>146</v>
      </c>
      <c r="J18" s="18">
        <v>6</v>
      </c>
      <c r="K18" s="18">
        <v>13</v>
      </c>
      <c r="L18" s="18">
        <v>73</v>
      </c>
      <c r="M18" s="18">
        <v>54</v>
      </c>
      <c r="N18" s="48">
        <v>0.34</v>
      </c>
      <c r="O18" s="24"/>
      <c r="P18" s="18">
        <f>SUM(P9:P17)</f>
        <v>0</v>
      </c>
      <c r="Q18" s="18">
        <f>SUM(Q9:Q17)</f>
        <v>0</v>
      </c>
      <c r="R18" s="18">
        <f>SUM(R9:R17)</f>
        <v>0</v>
      </c>
      <c r="S18" s="18">
        <f>SUM(S9:S17)</f>
        <v>0</v>
      </c>
      <c r="T18" s="18">
        <f>SUM(T9:T17)</f>
        <v>0</v>
      </c>
      <c r="U18" s="48">
        <v>0</v>
      </c>
      <c r="V18" s="24"/>
      <c r="W18" s="128">
        <f>PRODUCT(E24)</f>
        <v>35</v>
      </c>
      <c r="X18" s="128">
        <f>PRODUCT(F24)</f>
        <v>1</v>
      </c>
      <c r="Y18" s="128">
        <f>PRODUCT(G24)</f>
        <v>58</v>
      </c>
      <c r="Z18" s="128">
        <f>PRODUCT(H24)</f>
        <v>7</v>
      </c>
      <c r="AA18" s="128">
        <f>PRODUCT(I24)</f>
        <v>106</v>
      </c>
      <c r="AB18" s="48">
        <f>PRODUCT(N24)</f>
        <v>0.45300000000000001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8" ht="15" customHeight="1" x14ac:dyDescent="0.2">
      <c r="A19" s="9"/>
      <c r="B19" s="2" t="s">
        <v>2</v>
      </c>
      <c r="C19" s="32"/>
      <c r="D19" s="49">
        <v>115</v>
      </c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2"/>
      <c r="AI19" s="50"/>
      <c r="AJ19" s="9"/>
    </row>
    <row r="20" spans="1:38" ht="15" customHeight="1" x14ac:dyDescent="0.25">
      <c r="A20" s="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/>
      <c r="P20" s="50"/>
      <c r="Q20" s="53"/>
      <c r="R20" s="50"/>
      <c r="S20" s="50"/>
      <c r="T20" s="50"/>
      <c r="U20" s="50"/>
      <c r="W20" s="50"/>
      <c r="X20" s="50"/>
      <c r="Y20" s="50"/>
      <c r="Z20" s="50"/>
      <c r="AA20" s="50"/>
      <c r="AB20" s="50"/>
      <c r="AD20" s="50"/>
      <c r="AE20" s="50"/>
      <c r="AF20" s="50"/>
      <c r="AG20" s="50"/>
      <c r="AH20" s="50"/>
      <c r="AI20" s="50"/>
      <c r="AJ20" s="9"/>
    </row>
    <row r="21" spans="1:38" ht="15" customHeight="1" x14ac:dyDescent="0.25">
      <c r="A21" s="9"/>
      <c r="B21" s="22" t="s">
        <v>24</v>
      </c>
      <c r="C21" s="54"/>
      <c r="D21" s="54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50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41" t="s">
        <v>29</v>
      </c>
      <c r="Q21" s="12"/>
      <c r="R21" s="12"/>
      <c r="S21" s="12"/>
      <c r="T21" s="55"/>
      <c r="U21" s="55"/>
      <c r="V21" s="55"/>
      <c r="W21" s="55"/>
      <c r="X21" s="55"/>
      <c r="Y21" s="55"/>
      <c r="Z21" s="55"/>
      <c r="AA21" s="12"/>
      <c r="AB21" s="12"/>
      <c r="AC21" s="55"/>
      <c r="AD21" s="12"/>
      <c r="AE21" s="12"/>
      <c r="AF21" s="12"/>
      <c r="AG21" s="12"/>
      <c r="AH21" s="12"/>
      <c r="AI21" s="40"/>
      <c r="AJ21" s="9"/>
    </row>
    <row r="22" spans="1:38" ht="15" customHeight="1" x14ac:dyDescent="0.2">
      <c r="A22" s="9"/>
      <c r="B22" s="41" t="s">
        <v>12</v>
      </c>
      <c r="C22" s="12"/>
      <c r="D22" s="40"/>
      <c r="E22" s="30">
        <v>79</v>
      </c>
      <c r="F22" s="30">
        <v>0</v>
      </c>
      <c r="G22" s="30">
        <v>54</v>
      </c>
      <c r="H22" s="30">
        <v>4</v>
      </c>
      <c r="I22" s="30">
        <v>146</v>
      </c>
      <c r="J22" s="50"/>
      <c r="K22" s="56">
        <v>0.68354430379746833</v>
      </c>
      <c r="L22" s="56">
        <v>5.0632911392405063E-2</v>
      </c>
      <c r="M22" s="56">
        <v>1.8481012658227849</v>
      </c>
      <c r="N22" s="57">
        <v>0.34</v>
      </c>
      <c r="O22" s="24"/>
      <c r="P22" s="58" t="s">
        <v>9</v>
      </c>
      <c r="Q22" s="59"/>
      <c r="R22" s="60" t="s">
        <v>47</v>
      </c>
      <c r="S22" s="60"/>
      <c r="T22" s="60"/>
      <c r="U22" s="60"/>
      <c r="V22" s="60"/>
      <c r="W22" s="60"/>
      <c r="X22" s="60"/>
      <c r="Y22" s="60"/>
      <c r="Z22" s="60"/>
      <c r="AA22" s="61" t="s">
        <v>96</v>
      </c>
      <c r="AB22" s="60"/>
      <c r="AC22" s="62" t="s">
        <v>48</v>
      </c>
      <c r="AD22" s="129"/>
      <c r="AE22" s="129"/>
      <c r="AF22" s="129"/>
      <c r="AG22" s="129"/>
      <c r="AH22" s="130"/>
      <c r="AI22" s="131"/>
      <c r="AJ22" s="9"/>
    </row>
    <row r="23" spans="1:38" ht="15" customHeight="1" x14ac:dyDescent="0.2">
      <c r="A23" s="9"/>
      <c r="B23" s="63" t="s">
        <v>14</v>
      </c>
      <c r="C23" s="64"/>
      <c r="D23" s="65"/>
      <c r="E23" s="30"/>
      <c r="F23" s="30"/>
      <c r="G23" s="30"/>
      <c r="H23" s="30"/>
      <c r="I23" s="30"/>
      <c r="J23" s="50"/>
      <c r="K23" s="56"/>
      <c r="L23" s="56"/>
      <c r="M23" s="56"/>
      <c r="N23" s="57"/>
      <c r="O23" s="24"/>
      <c r="P23" s="66" t="s">
        <v>97</v>
      </c>
      <c r="Q23" s="67"/>
      <c r="R23" s="60" t="s">
        <v>47</v>
      </c>
      <c r="S23" s="60"/>
      <c r="T23" s="60"/>
      <c r="U23" s="60"/>
      <c r="V23" s="60"/>
      <c r="W23" s="60"/>
      <c r="X23" s="60"/>
      <c r="Y23" s="60"/>
      <c r="Z23" s="60"/>
      <c r="AA23" s="61" t="s">
        <v>96</v>
      </c>
      <c r="AB23" s="60"/>
      <c r="AC23" s="62" t="s">
        <v>48</v>
      </c>
      <c r="AD23" s="60"/>
      <c r="AE23" s="60"/>
      <c r="AF23" s="60"/>
      <c r="AG23" s="60"/>
      <c r="AH23" s="61"/>
      <c r="AI23" s="132"/>
      <c r="AJ23" s="9"/>
    </row>
    <row r="24" spans="1:38" ht="15" customHeight="1" x14ac:dyDescent="0.2">
      <c r="A24" s="9"/>
      <c r="B24" s="68" t="s">
        <v>15</v>
      </c>
      <c r="C24" s="69"/>
      <c r="D24" s="70"/>
      <c r="E24" s="35">
        <v>35</v>
      </c>
      <c r="F24" s="35">
        <v>1</v>
      </c>
      <c r="G24" s="35">
        <v>58</v>
      </c>
      <c r="H24" s="35">
        <v>7</v>
      </c>
      <c r="I24" s="35">
        <v>106</v>
      </c>
      <c r="J24" s="50"/>
      <c r="K24" s="71">
        <v>1.6857142857142857</v>
      </c>
      <c r="L24" s="71">
        <v>0.2</v>
      </c>
      <c r="M24" s="71">
        <v>3.0285714285714285</v>
      </c>
      <c r="N24" s="72">
        <v>0.45300000000000001</v>
      </c>
      <c r="O24" s="24"/>
      <c r="P24" s="66" t="s">
        <v>98</v>
      </c>
      <c r="Q24" s="67"/>
      <c r="R24" s="60" t="s">
        <v>49</v>
      </c>
      <c r="S24" s="60"/>
      <c r="T24" s="60"/>
      <c r="U24" s="60"/>
      <c r="V24" s="60"/>
      <c r="W24" s="60"/>
      <c r="X24" s="60"/>
      <c r="Y24" s="60"/>
      <c r="Z24" s="60"/>
      <c r="AA24" s="61" t="s">
        <v>99</v>
      </c>
      <c r="AB24" s="60"/>
      <c r="AC24" s="62" t="s">
        <v>50</v>
      </c>
      <c r="AD24" s="60"/>
      <c r="AE24" s="60"/>
      <c r="AF24" s="60"/>
      <c r="AG24" s="60"/>
      <c r="AH24" s="61"/>
      <c r="AI24" s="132"/>
    </row>
    <row r="25" spans="1:38" ht="15" customHeight="1" x14ac:dyDescent="0.2">
      <c r="A25" s="9"/>
      <c r="B25" s="73" t="s">
        <v>25</v>
      </c>
      <c r="C25" s="74"/>
      <c r="D25" s="75"/>
      <c r="E25" s="18">
        <v>114</v>
      </c>
      <c r="F25" s="18">
        <v>1</v>
      </c>
      <c r="G25" s="18">
        <v>112</v>
      </c>
      <c r="H25" s="18">
        <v>11</v>
      </c>
      <c r="I25" s="18">
        <v>252</v>
      </c>
      <c r="J25" s="50"/>
      <c r="K25" s="76">
        <v>0.99122807017543857</v>
      </c>
      <c r="L25" s="76">
        <v>9.6491228070175433E-2</v>
      </c>
      <c r="M25" s="76">
        <v>2.2105263157894739</v>
      </c>
      <c r="N25" s="48">
        <v>0.38</v>
      </c>
      <c r="O25" s="24"/>
      <c r="P25" s="77" t="s">
        <v>10</v>
      </c>
      <c r="Q25" s="78"/>
      <c r="R25" s="79" t="s">
        <v>51</v>
      </c>
      <c r="S25" s="79"/>
      <c r="T25" s="79"/>
      <c r="U25" s="79"/>
      <c r="V25" s="79"/>
      <c r="W25" s="79"/>
      <c r="X25" s="79"/>
      <c r="Y25" s="79"/>
      <c r="Z25" s="79"/>
      <c r="AA25" s="80" t="s">
        <v>100</v>
      </c>
      <c r="AB25" s="79"/>
      <c r="AC25" s="81" t="s">
        <v>52</v>
      </c>
      <c r="AD25" s="79"/>
      <c r="AE25" s="79"/>
      <c r="AF25" s="79"/>
      <c r="AG25" s="79"/>
      <c r="AH25" s="80"/>
      <c r="AI25" s="133"/>
    </row>
    <row r="26" spans="1:38" ht="15" customHeight="1" x14ac:dyDescent="0.25">
      <c r="A26" s="9"/>
      <c r="B26" s="52"/>
      <c r="C26" s="52"/>
      <c r="D26" s="52"/>
      <c r="E26" s="52"/>
      <c r="F26" s="52"/>
      <c r="G26" s="52"/>
      <c r="H26" s="52"/>
      <c r="I26" s="52"/>
      <c r="J26" s="50"/>
      <c r="K26" s="52"/>
      <c r="L26" s="52"/>
      <c r="M26" s="52"/>
      <c r="N26" s="51"/>
      <c r="O26" s="24"/>
      <c r="P26" s="50"/>
      <c r="Q26" s="53"/>
      <c r="R26" s="50"/>
      <c r="S26" s="50"/>
      <c r="T26" s="24"/>
      <c r="U26" s="24"/>
      <c r="V26" s="24"/>
      <c r="W26" s="24"/>
      <c r="X26" s="82"/>
      <c r="Y26" s="50"/>
      <c r="Z26" s="50"/>
      <c r="AA26" s="50"/>
      <c r="AB26" s="50"/>
      <c r="AC26" s="24"/>
      <c r="AD26" s="50"/>
      <c r="AE26" s="50"/>
      <c r="AF26" s="50"/>
      <c r="AG26" s="50"/>
      <c r="AH26" s="50"/>
      <c r="AI26" s="50"/>
    </row>
    <row r="27" spans="1:38" ht="15" customHeight="1" x14ac:dyDescent="0.25">
      <c r="A27" s="9"/>
      <c r="B27" s="50" t="s">
        <v>59</v>
      </c>
      <c r="C27" s="50"/>
      <c r="D27" s="50" t="s">
        <v>113</v>
      </c>
      <c r="E27" s="50"/>
      <c r="F27" s="50"/>
      <c r="G27" s="50"/>
      <c r="H27" s="50"/>
      <c r="I27" s="50"/>
      <c r="J27" s="50"/>
      <c r="K27" s="50"/>
      <c r="L27" s="50" t="s">
        <v>63</v>
      </c>
      <c r="M27" s="50"/>
      <c r="N27" s="50"/>
      <c r="O27" s="24"/>
      <c r="P27" s="50"/>
      <c r="Q27" s="53"/>
      <c r="R27" s="50"/>
      <c r="S27" s="50"/>
      <c r="T27" s="24"/>
      <c r="U27" s="24"/>
      <c r="V27" s="24"/>
      <c r="W27" s="24"/>
      <c r="X27" s="82"/>
      <c r="Y27" s="50"/>
      <c r="Z27" s="50"/>
      <c r="AA27" s="50"/>
      <c r="AB27" s="50"/>
      <c r="AC27" s="24"/>
      <c r="AD27" s="50"/>
      <c r="AE27" s="50"/>
      <c r="AF27" s="50"/>
      <c r="AG27" s="50"/>
      <c r="AH27" s="50"/>
      <c r="AI27" s="50"/>
    </row>
    <row r="28" spans="1:38" ht="15" customHeight="1" x14ac:dyDescent="0.25">
      <c r="A28" s="9"/>
      <c r="B28" s="50"/>
      <c r="C28" s="50"/>
      <c r="D28" s="50" t="s">
        <v>60</v>
      </c>
      <c r="E28" s="50"/>
      <c r="F28" s="50"/>
      <c r="G28" s="50"/>
      <c r="H28" s="50"/>
      <c r="I28" s="50"/>
      <c r="J28" s="50"/>
      <c r="K28" s="50"/>
      <c r="L28" s="50" t="s">
        <v>64</v>
      </c>
      <c r="M28" s="50"/>
      <c r="N28" s="50"/>
      <c r="O28" s="24"/>
      <c r="P28" s="50"/>
      <c r="Q28" s="53"/>
      <c r="R28" s="50"/>
      <c r="S28" s="50"/>
      <c r="T28" s="24"/>
      <c r="U28" s="24"/>
      <c r="V28" s="24"/>
      <c r="W28" s="24"/>
      <c r="X28" s="82"/>
      <c r="Y28" s="50"/>
      <c r="Z28" s="50"/>
      <c r="AA28" s="50"/>
      <c r="AB28" s="50"/>
      <c r="AC28" s="24"/>
      <c r="AD28" s="50"/>
      <c r="AE28" s="50"/>
      <c r="AF28" s="50"/>
      <c r="AG28" s="50"/>
      <c r="AH28" s="50"/>
      <c r="AI28" s="50"/>
    </row>
    <row r="29" spans="1:38" ht="15" customHeight="1" x14ac:dyDescent="0.25">
      <c r="A29" s="9"/>
      <c r="B29" s="50"/>
      <c r="C29" s="50"/>
      <c r="D29" s="50" t="s">
        <v>61</v>
      </c>
      <c r="E29" s="50"/>
      <c r="F29" s="50"/>
      <c r="G29" s="50"/>
      <c r="H29" s="50"/>
      <c r="I29" s="50"/>
      <c r="J29" s="50"/>
      <c r="K29" s="50"/>
      <c r="L29" s="50" t="s">
        <v>65</v>
      </c>
      <c r="M29" s="50"/>
      <c r="N29" s="50"/>
      <c r="O29" s="24"/>
      <c r="P29" s="50"/>
      <c r="Q29" s="53"/>
      <c r="R29" s="50"/>
      <c r="S29" s="50"/>
      <c r="T29" s="24"/>
      <c r="U29" s="24"/>
      <c r="V29" s="24"/>
      <c r="W29" s="24"/>
      <c r="X29" s="82"/>
      <c r="Y29" s="8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8" ht="15" customHeight="1" x14ac:dyDescent="0.2">
      <c r="A30" s="9"/>
      <c r="B30" s="50"/>
      <c r="C30" s="50"/>
      <c r="D30" s="50" t="s">
        <v>62</v>
      </c>
      <c r="E30" s="50"/>
      <c r="F30" s="50"/>
      <c r="G30" s="50"/>
      <c r="H30" s="50"/>
      <c r="I30" s="50"/>
      <c r="J30" s="50"/>
      <c r="K30" s="50"/>
      <c r="L30" s="50" t="s">
        <v>66</v>
      </c>
      <c r="M30" s="50"/>
      <c r="N30" s="50"/>
      <c r="O30" s="24"/>
      <c r="P30" s="50"/>
      <c r="Q30" s="53"/>
      <c r="R30" s="50"/>
      <c r="S30" s="5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</row>
    <row r="31" spans="1:38" ht="15" customHeight="1" x14ac:dyDescent="0.2">
      <c r="A31" s="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4"/>
      <c r="P31" s="50"/>
      <c r="Q31" s="53"/>
      <c r="R31" s="50"/>
      <c r="S31" s="5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</row>
    <row r="32" spans="1:38" ht="15" customHeight="1" x14ac:dyDescent="0.2">
      <c r="A32" s="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3"/>
      <c r="O32" s="24"/>
      <c r="P32" s="50"/>
      <c r="Q32" s="53"/>
      <c r="R32" s="50"/>
      <c r="S32" s="5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</row>
    <row r="33" spans="1:38" ht="15" customHeight="1" x14ac:dyDescent="0.2">
      <c r="A33" s="9"/>
      <c r="B33" s="50"/>
      <c r="C33" s="1"/>
      <c r="D33" s="50"/>
      <c r="E33" s="50"/>
      <c r="F33" s="50"/>
      <c r="G33" s="50"/>
      <c r="H33" s="50"/>
      <c r="I33" s="50"/>
      <c r="J33" s="50"/>
      <c r="K33" s="50"/>
      <c r="L33" s="50"/>
      <c r="M33" s="83"/>
      <c r="N33" s="53"/>
      <c r="O33" s="24"/>
      <c r="P33" s="50"/>
      <c r="Q33" s="53"/>
      <c r="R33" s="50"/>
      <c r="S33" s="50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</row>
    <row r="34" spans="1:38" ht="15" customHeight="1" x14ac:dyDescent="0.2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84"/>
      <c r="O34" s="24"/>
      <c r="P34" s="50"/>
      <c r="Q34" s="53"/>
      <c r="R34" s="50"/>
      <c r="S34" s="5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</row>
    <row r="35" spans="1:38" ht="15" customHeight="1" x14ac:dyDescent="0.2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  <c r="O35" s="24"/>
      <c r="P35" s="50"/>
      <c r="Q35" s="53"/>
      <c r="R35" s="50"/>
      <c r="S35" s="50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</row>
    <row r="36" spans="1:38" ht="15" customHeight="1" x14ac:dyDescent="0.2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4"/>
      <c r="P36" s="50"/>
      <c r="Q36" s="53"/>
      <c r="R36" s="50"/>
      <c r="S36" s="50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</row>
    <row r="37" spans="1:38" ht="15" customHeight="1" x14ac:dyDescent="0.2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4"/>
      <c r="P37" s="50"/>
      <c r="Q37" s="53"/>
      <c r="R37" s="50"/>
      <c r="S37" s="50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ht="15" customHeight="1" x14ac:dyDescent="0.2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4"/>
      <c r="P38" s="50"/>
      <c r="Q38" s="53"/>
      <c r="R38" s="50"/>
      <c r="S38" s="50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1:38" ht="15" customHeight="1" x14ac:dyDescent="0.2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5" customHeight="1" x14ac:dyDescent="0.2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ht="15" customHeight="1" x14ac:dyDescent="0.2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</row>
    <row r="42" spans="1:38" ht="15" customHeight="1" x14ac:dyDescent="0.2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spans="1:38" ht="15" customHeight="1" x14ac:dyDescent="0.2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spans="1:38" ht="15" customHeight="1" x14ac:dyDescent="0.2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ht="15" customHeight="1" x14ac:dyDescent="0.2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</row>
    <row r="46" spans="1:38" ht="15" customHeight="1" x14ac:dyDescent="0.2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ht="15" customHeight="1" x14ac:dyDescent="0.2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5" customHeight="1" x14ac:dyDescent="0.2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</row>
    <row r="49" spans="1:38" ht="15" customHeight="1" x14ac:dyDescent="0.2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</row>
    <row r="50" spans="1:38" ht="15" customHeight="1" x14ac:dyDescent="0.2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</row>
    <row r="51" spans="1:38" ht="15" customHeight="1" x14ac:dyDescent="0.2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</row>
    <row r="52" spans="1:38" ht="15" customHeight="1" x14ac:dyDescent="0.2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</row>
    <row r="53" spans="1:38" ht="15" customHeight="1" x14ac:dyDescent="0.2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</row>
    <row r="54" spans="1:38" ht="15" customHeight="1" x14ac:dyDescent="0.2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</row>
    <row r="55" spans="1:38" ht="15" customHeight="1" x14ac:dyDescent="0.2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spans="1:38" ht="15" customHeight="1" x14ac:dyDescent="0.2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  <row r="57" spans="1:38" ht="15" customHeight="1" x14ac:dyDescent="0.2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38" ht="15" customHeight="1" x14ac:dyDescent="0.2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spans="1:38" ht="15" customHeight="1" x14ac:dyDescent="0.2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</row>
    <row r="60" spans="1:38" ht="15" customHeight="1" x14ac:dyDescent="0.2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</row>
    <row r="61" spans="1:38" ht="15" customHeight="1" x14ac:dyDescent="0.2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</row>
    <row r="62" spans="1:38" ht="15" customHeight="1" x14ac:dyDescent="0.2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</row>
    <row r="63" spans="1:38" ht="15" customHeight="1" x14ac:dyDescent="0.2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</row>
    <row r="64" spans="1:38" ht="15" customHeight="1" x14ac:dyDescent="0.2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</row>
    <row r="65" spans="1:38" ht="15" customHeight="1" x14ac:dyDescent="0.2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spans="1:38" ht="15" customHeight="1" x14ac:dyDescent="0.2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3"/>
      <c r="O66" s="24"/>
      <c r="P66" s="50"/>
      <c r="Q66" s="53"/>
      <c r="R66" s="50"/>
      <c r="S66" s="50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</row>
    <row r="67" spans="1:38" ht="15" customHeight="1" x14ac:dyDescent="0.2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3"/>
      <c r="O67" s="24"/>
      <c r="P67" s="50"/>
      <c r="Q67" s="53"/>
      <c r="R67" s="50"/>
      <c r="S67" s="50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</row>
    <row r="68" spans="1:38" ht="15" customHeight="1" x14ac:dyDescent="0.2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3"/>
      <c r="O68" s="24"/>
      <c r="P68" s="50"/>
      <c r="Q68" s="53"/>
      <c r="R68" s="50"/>
      <c r="S68" s="50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</row>
    <row r="69" spans="1:38" ht="15" customHeight="1" x14ac:dyDescent="0.2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3"/>
      <c r="O69" s="24"/>
      <c r="P69" s="50"/>
      <c r="Q69" s="53"/>
      <c r="R69" s="50"/>
      <c r="S69" s="50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</row>
    <row r="70" spans="1:38" ht="15" customHeight="1" x14ac:dyDescent="0.2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3"/>
      <c r="O70" s="24"/>
      <c r="P70" s="50"/>
      <c r="Q70" s="53"/>
      <c r="R70" s="50"/>
      <c r="S70" s="50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</row>
    <row r="71" spans="1:38" ht="15" customHeight="1" x14ac:dyDescent="0.2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3"/>
      <c r="O71" s="24"/>
      <c r="P71" s="50"/>
      <c r="Q71" s="53"/>
      <c r="R71" s="50"/>
      <c r="S71" s="50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</row>
    <row r="72" spans="1:38" ht="15" customHeight="1" x14ac:dyDescent="0.2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3"/>
      <c r="O72" s="24"/>
      <c r="P72" s="50"/>
      <c r="Q72" s="53"/>
      <c r="R72" s="50"/>
      <c r="S72" s="50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</row>
    <row r="73" spans="1:38" ht="15" customHeight="1" x14ac:dyDescent="0.2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3"/>
      <c r="O73" s="24"/>
      <c r="P73" s="50"/>
      <c r="Q73" s="53"/>
      <c r="R73" s="50"/>
      <c r="S73" s="50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</row>
    <row r="74" spans="1:38" ht="15" customHeight="1" x14ac:dyDescent="0.2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3"/>
      <c r="O74" s="24"/>
      <c r="P74" s="50"/>
      <c r="Q74" s="53"/>
      <c r="R74" s="50"/>
      <c r="S74" s="50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</row>
    <row r="75" spans="1:38" ht="15" customHeight="1" x14ac:dyDescent="0.2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3"/>
      <c r="O75" s="24"/>
      <c r="P75" s="50"/>
      <c r="Q75" s="53"/>
      <c r="R75" s="50"/>
      <c r="S75" s="50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</row>
    <row r="76" spans="1:38" ht="15" customHeight="1" x14ac:dyDescent="0.2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3"/>
      <c r="O76" s="24"/>
      <c r="P76" s="50"/>
      <c r="Q76" s="53"/>
      <c r="R76" s="50"/>
      <c r="S76" s="50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</row>
    <row r="77" spans="1:38" ht="15" customHeight="1" x14ac:dyDescent="0.2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3"/>
      <c r="O77" s="24"/>
      <c r="P77" s="50"/>
      <c r="Q77" s="53"/>
      <c r="R77" s="50"/>
      <c r="S77" s="50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</row>
    <row r="78" spans="1:38" ht="15" customHeight="1" x14ac:dyDescent="0.2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3"/>
      <c r="O78" s="24"/>
      <c r="P78" s="50"/>
      <c r="Q78" s="53"/>
      <c r="R78" s="50"/>
      <c r="S78" s="50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</row>
    <row r="79" spans="1:38" ht="15" customHeight="1" x14ac:dyDescent="0.2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3"/>
      <c r="O79" s="24"/>
      <c r="P79" s="50"/>
      <c r="Q79" s="53"/>
      <c r="R79" s="50"/>
      <c r="S79" s="50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</row>
    <row r="80" spans="1:38" ht="15" customHeight="1" x14ac:dyDescent="0.2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3"/>
      <c r="O80" s="24"/>
      <c r="P80" s="50"/>
      <c r="Q80" s="53"/>
      <c r="R80" s="50"/>
      <c r="S80" s="50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1:38" ht="15" customHeight="1" x14ac:dyDescent="0.2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3"/>
      <c r="O81" s="24"/>
      <c r="P81" s="50"/>
      <c r="Q81" s="53"/>
      <c r="R81" s="50"/>
      <c r="S81" s="50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1:38" ht="15" customHeight="1" x14ac:dyDescent="0.2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3"/>
      <c r="O82" s="24"/>
      <c r="P82" s="50"/>
      <c r="Q82" s="53"/>
      <c r="R82" s="50"/>
      <c r="S82" s="50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1:38" ht="15" customHeight="1" x14ac:dyDescent="0.2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3"/>
      <c r="O83" s="24"/>
      <c r="P83" s="50"/>
      <c r="Q83" s="53"/>
      <c r="R83" s="50"/>
      <c r="S83" s="50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1:38" ht="15" customHeight="1" x14ac:dyDescent="0.2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3"/>
      <c r="O84" s="24"/>
      <c r="P84" s="50"/>
      <c r="Q84" s="53"/>
      <c r="R84" s="50"/>
      <c r="S84" s="50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1:38" ht="15" customHeight="1" x14ac:dyDescent="0.2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3"/>
      <c r="O85" s="24"/>
      <c r="P85" s="50"/>
      <c r="Q85" s="53"/>
      <c r="R85" s="50"/>
      <c r="S85" s="50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</row>
    <row r="86" spans="1:38" ht="15" customHeight="1" x14ac:dyDescent="0.2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3"/>
      <c r="O86" s="24"/>
      <c r="P86" s="50"/>
      <c r="Q86" s="53"/>
      <c r="R86" s="50"/>
      <c r="S86" s="50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</row>
    <row r="87" spans="1:38" ht="15" customHeight="1" x14ac:dyDescent="0.2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3"/>
      <c r="O87" s="24"/>
      <c r="P87" s="50"/>
      <c r="Q87" s="53"/>
      <c r="R87" s="50"/>
      <c r="S87" s="50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</row>
    <row r="88" spans="1:38" ht="15" customHeight="1" x14ac:dyDescent="0.2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3"/>
      <c r="O88" s="24"/>
      <c r="P88" s="50"/>
      <c r="Q88" s="53"/>
      <c r="R88" s="50"/>
      <c r="S88" s="50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</row>
    <row r="89" spans="1:38" ht="15" customHeight="1" x14ac:dyDescent="0.2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3"/>
      <c r="O89" s="24"/>
      <c r="P89" s="50"/>
      <c r="Q89" s="53"/>
      <c r="R89" s="50"/>
      <c r="S89" s="50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</row>
    <row r="90" spans="1:38" ht="15" customHeight="1" x14ac:dyDescent="0.2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3"/>
      <c r="O90" s="24"/>
      <c r="P90" s="50"/>
      <c r="Q90" s="53"/>
      <c r="R90" s="50"/>
      <c r="S90" s="50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</row>
    <row r="91" spans="1:38" ht="15" customHeight="1" x14ac:dyDescent="0.2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3"/>
      <c r="O91" s="24"/>
      <c r="P91" s="50"/>
      <c r="Q91" s="53"/>
      <c r="R91" s="50"/>
      <c r="S91" s="5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</row>
    <row r="92" spans="1:38" ht="15" customHeight="1" x14ac:dyDescent="0.2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3"/>
      <c r="O92" s="24"/>
      <c r="P92" s="50"/>
      <c r="Q92" s="53"/>
      <c r="R92" s="50"/>
      <c r="S92" s="50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</row>
    <row r="93" spans="1:38" ht="15" customHeight="1" x14ac:dyDescent="0.2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3"/>
      <c r="O93" s="24"/>
      <c r="P93" s="50"/>
      <c r="Q93" s="53"/>
      <c r="R93" s="50"/>
      <c r="S93" s="50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</row>
    <row r="94" spans="1:38" ht="15" customHeight="1" x14ac:dyDescent="0.2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3"/>
      <c r="O94" s="24"/>
      <c r="P94" s="50"/>
      <c r="Q94" s="53"/>
      <c r="R94" s="50"/>
      <c r="S94" s="50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</row>
    <row r="95" spans="1:38" ht="15" customHeight="1" x14ac:dyDescent="0.2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3"/>
      <c r="O95" s="24"/>
      <c r="P95" s="50"/>
      <c r="Q95" s="53"/>
      <c r="R95" s="50"/>
      <c r="S95" s="50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</row>
    <row r="96" spans="1:38" ht="15" customHeight="1" x14ac:dyDescent="0.2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3"/>
      <c r="O96" s="24"/>
      <c r="P96" s="50"/>
      <c r="Q96" s="53"/>
      <c r="R96" s="50"/>
      <c r="S96" s="50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</row>
    <row r="97" spans="1:38" ht="15" customHeight="1" x14ac:dyDescent="0.2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3"/>
      <c r="O97" s="24"/>
      <c r="P97" s="50"/>
      <c r="Q97" s="53"/>
      <c r="R97" s="50"/>
      <c r="S97" s="50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</row>
    <row r="98" spans="1:38" ht="15" customHeight="1" x14ac:dyDescent="0.2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3"/>
      <c r="O98" s="24"/>
      <c r="P98" s="50"/>
      <c r="Q98" s="53"/>
      <c r="R98" s="50"/>
      <c r="S98" s="50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</row>
    <row r="99" spans="1:38" ht="15" customHeight="1" x14ac:dyDescent="0.2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3"/>
      <c r="O99" s="24"/>
      <c r="P99" s="50"/>
      <c r="Q99" s="53"/>
      <c r="R99" s="50"/>
      <c r="S99" s="50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</row>
    <row r="100" spans="1:38" ht="15" customHeight="1" x14ac:dyDescent="0.25"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</row>
    <row r="101" spans="1:38" ht="15" customHeight="1" x14ac:dyDescent="0.25"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</row>
    <row r="102" spans="1:38" ht="15" customHeight="1" x14ac:dyDescent="0.25"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</row>
    <row r="103" spans="1:38" ht="15" customHeight="1" x14ac:dyDescent="0.25"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</row>
    <row r="104" spans="1:38" ht="15" customHeight="1" x14ac:dyDescent="0.25"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</row>
    <row r="105" spans="1:38" ht="15" customHeight="1" x14ac:dyDescent="0.25"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</row>
    <row r="106" spans="1:38" ht="15" customHeight="1" x14ac:dyDescent="0.25"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</row>
    <row r="107" spans="1:38" ht="15" customHeight="1" x14ac:dyDescent="0.25"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</row>
    <row r="108" spans="1:38" ht="15" customHeight="1" x14ac:dyDescent="0.25"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</row>
    <row r="109" spans="1:38" ht="15" customHeight="1" x14ac:dyDescent="0.25"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</row>
    <row r="110" spans="1:38" ht="15" customHeight="1" x14ac:dyDescent="0.25"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</row>
    <row r="111" spans="1:38" ht="15" customHeight="1" x14ac:dyDescent="0.25"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</row>
    <row r="112" spans="1:38" ht="15" customHeight="1" x14ac:dyDescent="0.25"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</row>
    <row r="113" spans="2:38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</row>
    <row r="114" spans="2:38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</row>
    <row r="115" spans="2:38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</row>
    <row r="116" spans="2:38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</row>
    <row r="117" spans="2:38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</row>
    <row r="118" spans="2:38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</row>
    <row r="119" spans="2:38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</row>
    <row r="120" spans="2:38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</row>
    <row r="121" spans="2:38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</row>
    <row r="122" spans="2:38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</row>
    <row r="123" spans="2:38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</row>
    <row r="124" spans="2:38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</row>
    <row r="125" spans="2:38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</row>
    <row r="126" spans="2:38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</row>
    <row r="127" spans="2:38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</row>
    <row r="128" spans="2:38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</row>
    <row r="129" spans="2:38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</row>
    <row r="130" spans="2:38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</row>
    <row r="131" spans="2:38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</row>
    <row r="132" spans="2:38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</row>
    <row r="133" spans="2:38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</row>
    <row r="134" spans="2:38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</row>
    <row r="135" spans="2:38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</row>
    <row r="136" spans="2:38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</row>
    <row r="137" spans="2:38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</row>
    <row r="138" spans="2:38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</row>
    <row r="139" spans="2:38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</row>
    <row r="140" spans="2:38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</row>
    <row r="141" spans="2:38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</row>
    <row r="142" spans="2:38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</row>
    <row r="143" spans="2:38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</row>
    <row r="144" spans="2:38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</row>
    <row r="145" spans="2:38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</row>
    <row r="146" spans="2:38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</row>
    <row r="147" spans="2:38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</row>
    <row r="148" spans="2:38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</row>
    <row r="149" spans="2:38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</row>
    <row r="150" spans="2:38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</row>
    <row r="151" spans="2:38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</row>
    <row r="152" spans="2:38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</row>
    <row r="153" spans="2:38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</row>
    <row r="154" spans="2:38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</row>
    <row r="155" spans="2:38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</row>
    <row r="156" spans="2:38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</row>
    <row r="157" spans="2:38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</row>
    <row r="158" spans="2:38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</row>
    <row r="159" spans="2:38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</row>
    <row r="160" spans="2:38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</row>
    <row r="161" spans="2:38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</row>
    <row r="162" spans="2:38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</row>
    <row r="163" spans="2:38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8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8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8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8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8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</sheetData>
  <sortState ref="B39:AF47">
    <sortCondition ref="B3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33</v>
      </c>
      <c r="C1" s="3"/>
      <c r="D1" s="4"/>
      <c r="E1" s="5" t="s">
        <v>101</v>
      </c>
      <c r="F1" s="134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9" t="s">
        <v>67</v>
      </c>
      <c r="C2" s="90"/>
      <c r="D2" s="39"/>
      <c r="E2" s="13" t="s">
        <v>12</v>
      </c>
      <c r="F2" s="14"/>
      <c r="G2" s="14"/>
      <c r="H2" s="14"/>
      <c r="I2" s="20"/>
      <c r="J2" s="15"/>
      <c r="K2" s="109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135" t="s">
        <v>104</v>
      </c>
      <c r="Y2" s="136"/>
      <c r="Z2" s="137"/>
      <c r="AA2" s="13" t="s">
        <v>12</v>
      </c>
      <c r="AB2" s="14"/>
      <c r="AC2" s="14"/>
      <c r="AD2" s="14"/>
      <c r="AE2" s="20"/>
      <c r="AF2" s="15"/>
      <c r="AG2" s="109"/>
      <c r="AH2" s="22" t="s">
        <v>105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38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8"/>
      <c r="L3" s="18" t="s">
        <v>5</v>
      </c>
      <c r="M3" s="18" t="s">
        <v>6</v>
      </c>
      <c r="N3" s="18" t="s">
        <v>106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8"/>
      <c r="AH3" s="18" t="s">
        <v>5</v>
      </c>
      <c r="AI3" s="18" t="s">
        <v>6</v>
      </c>
      <c r="AJ3" s="18" t="s">
        <v>106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8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0">
        <v>1996</v>
      </c>
      <c r="C4" s="32" t="s">
        <v>58</v>
      </c>
      <c r="D4" s="2" t="s">
        <v>57</v>
      </c>
      <c r="E4" s="30">
        <v>1</v>
      </c>
      <c r="F4" s="30">
        <v>0</v>
      </c>
      <c r="G4" s="30">
        <v>2</v>
      </c>
      <c r="H4" s="31">
        <v>0</v>
      </c>
      <c r="I4" s="30">
        <v>3</v>
      </c>
      <c r="J4" s="36"/>
      <c r="K4" s="29"/>
      <c r="L4" s="139"/>
      <c r="M4" s="18"/>
      <c r="N4" s="18"/>
      <c r="O4" s="18"/>
      <c r="P4" s="24"/>
      <c r="Q4" s="30"/>
      <c r="R4" s="30"/>
      <c r="S4" s="31"/>
      <c r="T4" s="30"/>
      <c r="U4" s="30"/>
      <c r="V4" s="140"/>
      <c r="W4" s="29"/>
      <c r="X4" s="30"/>
      <c r="Y4" s="32"/>
      <c r="Z4" s="2"/>
      <c r="AA4" s="30"/>
      <c r="AB4" s="30"/>
      <c r="AC4" s="30"/>
      <c r="AD4" s="31"/>
      <c r="AE4" s="30"/>
      <c r="AF4" s="36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41"/>
      <c r="AS4" s="142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0">
        <v>1997</v>
      </c>
      <c r="C5" s="32" t="s">
        <v>41</v>
      </c>
      <c r="D5" s="2" t="s">
        <v>57</v>
      </c>
      <c r="E5" s="30">
        <v>26</v>
      </c>
      <c r="F5" s="30">
        <v>2</v>
      </c>
      <c r="G5" s="30">
        <v>42</v>
      </c>
      <c r="H5" s="31">
        <v>2</v>
      </c>
      <c r="I5" s="30">
        <v>61</v>
      </c>
      <c r="J5" s="36"/>
      <c r="K5" s="29"/>
      <c r="L5" s="139" t="s">
        <v>44</v>
      </c>
      <c r="M5" s="18"/>
      <c r="N5" s="18"/>
      <c r="O5" s="18"/>
      <c r="P5" s="24"/>
      <c r="Q5" s="30"/>
      <c r="R5" s="30"/>
      <c r="S5" s="31"/>
      <c r="T5" s="30"/>
      <c r="U5" s="30"/>
      <c r="V5" s="140"/>
      <c r="W5" s="29"/>
      <c r="X5" s="30"/>
      <c r="Y5" s="32"/>
      <c r="Z5" s="2"/>
      <c r="AA5" s="30"/>
      <c r="AB5" s="30"/>
      <c r="AC5" s="30"/>
      <c r="AD5" s="31"/>
      <c r="AE5" s="30"/>
      <c r="AF5" s="36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41"/>
      <c r="AS5" s="142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0">
        <v>1999</v>
      </c>
      <c r="C6" s="32" t="s">
        <v>44</v>
      </c>
      <c r="D6" s="2" t="s">
        <v>46</v>
      </c>
      <c r="E6" s="30"/>
      <c r="F6" s="30"/>
      <c r="G6" s="30"/>
      <c r="H6" s="31"/>
      <c r="I6" s="30"/>
      <c r="J6" s="36"/>
      <c r="K6" s="29"/>
      <c r="L6" s="139"/>
      <c r="M6" s="18"/>
      <c r="N6" s="18"/>
      <c r="O6" s="18"/>
      <c r="P6" s="24"/>
      <c r="Q6" s="30">
        <v>14</v>
      </c>
      <c r="R6" s="30">
        <v>1</v>
      </c>
      <c r="S6" s="31">
        <v>17</v>
      </c>
      <c r="T6" s="30">
        <v>2</v>
      </c>
      <c r="U6" s="30">
        <v>46</v>
      </c>
      <c r="V6" s="140"/>
      <c r="W6" s="29"/>
      <c r="X6" s="30"/>
      <c r="Y6" s="32"/>
      <c r="Z6" s="2"/>
      <c r="AA6" s="30"/>
      <c r="AB6" s="30"/>
      <c r="AC6" s="30"/>
      <c r="AD6" s="31"/>
      <c r="AE6" s="30"/>
      <c r="AF6" s="36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41"/>
      <c r="AS6" s="142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0">
        <v>2000</v>
      </c>
      <c r="C7" s="32" t="s">
        <v>36</v>
      </c>
      <c r="D7" s="2" t="s">
        <v>37</v>
      </c>
      <c r="E7" s="30">
        <v>25</v>
      </c>
      <c r="F7" s="30">
        <v>2</v>
      </c>
      <c r="G7" s="30">
        <v>64</v>
      </c>
      <c r="H7" s="31">
        <v>7</v>
      </c>
      <c r="I7" s="30">
        <v>111</v>
      </c>
      <c r="J7" s="36">
        <v>0.53110047846889952</v>
      </c>
      <c r="K7" s="29">
        <v>209</v>
      </c>
      <c r="L7" s="159" t="s">
        <v>111</v>
      </c>
      <c r="M7" s="18"/>
      <c r="N7" s="159" t="s">
        <v>39</v>
      </c>
      <c r="O7" s="18"/>
      <c r="P7" s="24"/>
      <c r="Q7" s="30"/>
      <c r="R7" s="30"/>
      <c r="S7" s="31"/>
      <c r="T7" s="30"/>
      <c r="U7" s="30"/>
      <c r="V7" s="140"/>
      <c r="W7" s="29"/>
      <c r="X7" s="30"/>
      <c r="Y7" s="32"/>
      <c r="Z7" s="2"/>
      <c r="AA7" s="30"/>
      <c r="AB7" s="30"/>
      <c r="AC7" s="30"/>
      <c r="AD7" s="31"/>
      <c r="AE7" s="30"/>
      <c r="AF7" s="36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41"/>
      <c r="AS7" s="142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0">
        <v>2001</v>
      </c>
      <c r="C8" s="32" t="s">
        <v>53</v>
      </c>
      <c r="D8" s="2" t="s">
        <v>37</v>
      </c>
      <c r="E8" s="30">
        <v>26</v>
      </c>
      <c r="F8" s="30">
        <v>0</v>
      </c>
      <c r="G8" s="30">
        <v>52</v>
      </c>
      <c r="H8" s="31">
        <v>8</v>
      </c>
      <c r="I8" s="30">
        <v>79</v>
      </c>
      <c r="J8" s="36">
        <v>0.40512820512820513</v>
      </c>
      <c r="K8" s="29">
        <v>195</v>
      </c>
      <c r="L8" s="139" t="s">
        <v>53</v>
      </c>
      <c r="M8" s="18"/>
      <c r="N8" s="18"/>
      <c r="O8" s="18"/>
      <c r="P8" s="24"/>
      <c r="Q8" s="30"/>
      <c r="R8" s="30"/>
      <c r="S8" s="31"/>
      <c r="T8" s="30"/>
      <c r="U8" s="30"/>
      <c r="V8" s="140"/>
      <c r="W8" s="29"/>
      <c r="X8" s="30"/>
      <c r="Y8" s="32"/>
      <c r="Z8" s="2"/>
      <c r="AA8" s="30"/>
      <c r="AB8" s="30"/>
      <c r="AC8" s="30"/>
      <c r="AD8" s="31"/>
      <c r="AE8" s="30"/>
      <c r="AF8" s="36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41"/>
      <c r="AS8" s="142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0">
        <v>2002</v>
      </c>
      <c r="C9" s="32" t="s">
        <v>39</v>
      </c>
      <c r="D9" s="2" t="s">
        <v>37</v>
      </c>
      <c r="E9" s="30">
        <v>22</v>
      </c>
      <c r="F9" s="30">
        <v>1</v>
      </c>
      <c r="G9" s="30">
        <v>55</v>
      </c>
      <c r="H9" s="31">
        <v>10</v>
      </c>
      <c r="I9" s="30">
        <v>84</v>
      </c>
      <c r="J9" s="36">
        <v>0.46153846153846156</v>
      </c>
      <c r="K9" s="29">
        <v>182</v>
      </c>
      <c r="L9" s="159" t="s">
        <v>39</v>
      </c>
      <c r="M9" s="18"/>
      <c r="N9" s="18" t="s">
        <v>114</v>
      </c>
      <c r="O9" s="18"/>
      <c r="P9" s="24"/>
      <c r="Q9" s="30">
        <v>2</v>
      </c>
      <c r="R9" s="30">
        <v>0</v>
      </c>
      <c r="S9" s="31">
        <v>4</v>
      </c>
      <c r="T9" s="30">
        <v>1</v>
      </c>
      <c r="U9" s="30">
        <v>5</v>
      </c>
      <c r="V9" s="140">
        <v>0.33300000000000002</v>
      </c>
      <c r="W9" s="29">
        <v>15</v>
      </c>
      <c r="X9" s="30"/>
      <c r="Y9" s="32"/>
      <c r="Z9" s="2"/>
      <c r="AA9" s="30"/>
      <c r="AB9" s="30"/>
      <c r="AC9" s="30"/>
      <c r="AD9" s="31"/>
      <c r="AE9" s="30"/>
      <c r="AF9" s="36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41"/>
      <c r="AS9" s="142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0"/>
      <c r="C10" s="32"/>
      <c r="D10" s="2"/>
      <c r="E10" s="30"/>
      <c r="F10" s="30"/>
      <c r="G10" s="30"/>
      <c r="H10" s="31"/>
      <c r="I10" s="30"/>
      <c r="J10" s="36"/>
      <c r="K10" s="29"/>
      <c r="L10" s="139"/>
      <c r="M10" s="18"/>
      <c r="N10" s="18"/>
      <c r="O10" s="18"/>
      <c r="P10" s="24"/>
      <c r="Q10" s="30"/>
      <c r="R10" s="30"/>
      <c r="S10" s="31"/>
      <c r="T10" s="30"/>
      <c r="U10" s="30"/>
      <c r="V10" s="140"/>
      <c r="W10" s="29"/>
      <c r="X10" s="30"/>
      <c r="Y10" s="32"/>
      <c r="Z10" s="2"/>
      <c r="AA10" s="30"/>
      <c r="AB10" s="30"/>
      <c r="AC10" s="30"/>
      <c r="AD10" s="31"/>
      <c r="AE10" s="30"/>
      <c r="AF10" s="36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41"/>
      <c r="AS10" s="142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0">
        <v>2004</v>
      </c>
      <c r="C11" s="32" t="s">
        <v>42</v>
      </c>
      <c r="D11" s="2" t="s">
        <v>37</v>
      </c>
      <c r="E11" s="30">
        <v>21</v>
      </c>
      <c r="F11" s="30">
        <v>1</v>
      </c>
      <c r="G11" s="30">
        <v>65</v>
      </c>
      <c r="H11" s="31">
        <v>5</v>
      </c>
      <c r="I11" s="30">
        <v>109</v>
      </c>
      <c r="J11" s="36">
        <v>0.53960396039603964</v>
      </c>
      <c r="K11" s="29">
        <v>202</v>
      </c>
      <c r="L11" s="159" t="s">
        <v>42</v>
      </c>
      <c r="M11" s="18"/>
      <c r="N11" s="159" t="s">
        <v>42</v>
      </c>
      <c r="O11" s="18"/>
      <c r="P11" s="24"/>
      <c r="Q11" s="30"/>
      <c r="R11" s="30"/>
      <c r="S11" s="31"/>
      <c r="T11" s="30"/>
      <c r="U11" s="30"/>
      <c r="V11" s="140"/>
      <c r="W11" s="29"/>
      <c r="X11" s="30"/>
      <c r="Y11" s="32"/>
      <c r="Z11" s="2"/>
      <c r="AA11" s="30"/>
      <c r="AB11" s="30"/>
      <c r="AC11" s="30"/>
      <c r="AD11" s="31"/>
      <c r="AE11" s="30"/>
      <c r="AF11" s="36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41"/>
      <c r="AS11" s="142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0"/>
      <c r="C12" s="32"/>
      <c r="D12" s="2"/>
      <c r="E12" s="30"/>
      <c r="F12" s="30"/>
      <c r="G12" s="30"/>
      <c r="H12" s="31"/>
      <c r="I12" s="30"/>
      <c r="J12" s="36"/>
      <c r="K12" s="29"/>
      <c r="L12" s="139"/>
      <c r="M12" s="18"/>
      <c r="N12" s="18"/>
      <c r="O12" s="18"/>
      <c r="P12" s="24"/>
      <c r="Q12" s="30"/>
      <c r="R12" s="30"/>
      <c r="S12" s="31"/>
      <c r="T12" s="30"/>
      <c r="U12" s="30"/>
      <c r="V12" s="140"/>
      <c r="W12" s="29"/>
      <c r="X12" s="30"/>
      <c r="Y12" s="32"/>
      <c r="Z12" s="2"/>
      <c r="AA12" s="30"/>
      <c r="AB12" s="30"/>
      <c r="AC12" s="30"/>
      <c r="AD12" s="31"/>
      <c r="AE12" s="30"/>
      <c r="AF12" s="36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41"/>
      <c r="AS12" s="142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0">
        <v>2006</v>
      </c>
      <c r="C13" s="32" t="s">
        <v>68</v>
      </c>
      <c r="D13" s="2" t="s">
        <v>57</v>
      </c>
      <c r="E13" s="30">
        <v>10</v>
      </c>
      <c r="F13" s="30">
        <v>1</v>
      </c>
      <c r="G13" s="30">
        <v>31</v>
      </c>
      <c r="H13" s="31">
        <v>1</v>
      </c>
      <c r="I13" s="30">
        <v>49</v>
      </c>
      <c r="J13" s="36">
        <v>0.5</v>
      </c>
      <c r="K13" s="29">
        <v>98</v>
      </c>
      <c r="L13" s="139"/>
      <c r="M13" s="18"/>
      <c r="N13" s="18"/>
      <c r="O13" s="18"/>
      <c r="P13" s="24"/>
      <c r="Q13" s="30"/>
      <c r="R13" s="30"/>
      <c r="S13" s="31"/>
      <c r="T13" s="30"/>
      <c r="U13" s="30"/>
      <c r="V13" s="140"/>
      <c r="W13" s="29"/>
      <c r="X13" s="30"/>
      <c r="Y13" s="32"/>
      <c r="Z13" s="2"/>
      <c r="AA13" s="30"/>
      <c r="AB13" s="30"/>
      <c r="AC13" s="30"/>
      <c r="AD13" s="31"/>
      <c r="AE13" s="30"/>
      <c r="AF13" s="36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41"/>
      <c r="AS13" s="142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0"/>
      <c r="C14" s="32"/>
      <c r="D14" s="2"/>
      <c r="E14" s="30"/>
      <c r="F14" s="30"/>
      <c r="G14" s="30"/>
      <c r="H14" s="31"/>
      <c r="I14" s="30"/>
      <c r="J14" s="36"/>
      <c r="K14" s="29"/>
      <c r="L14" s="139"/>
      <c r="M14" s="18"/>
      <c r="N14" s="18"/>
      <c r="O14" s="18"/>
      <c r="P14" s="24"/>
      <c r="Q14" s="30"/>
      <c r="R14" s="30"/>
      <c r="S14" s="31"/>
      <c r="T14" s="30"/>
      <c r="U14" s="30"/>
      <c r="V14" s="140"/>
      <c r="W14" s="29"/>
      <c r="X14" s="30">
        <v>2007</v>
      </c>
      <c r="Y14" s="30" t="s">
        <v>42</v>
      </c>
      <c r="Z14" s="2" t="s">
        <v>54</v>
      </c>
      <c r="AA14" s="30"/>
      <c r="AB14" s="30"/>
      <c r="AC14" s="30"/>
      <c r="AD14" s="30"/>
      <c r="AE14" s="30"/>
      <c r="AF14" s="57"/>
      <c r="AG14" s="158"/>
      <c r="AH14" s="18"/>
      <c r="AI14" s="18"/>
      <c r="AJ14" s="18"/>
      <c r="AK14" s="18"/>
      <c r="AL14" s="24"/>
      <c r="AM14" s="30">
        <v>2</v>
      </c>
      <c r="AN14" s="30">
        <v>0</v>
      </c>
      <c r="AO14" s="30">
        <v>0</v>
      </c>
      <c r="AP14" s="30">
        <v>0</v>
      </c>
      <c r="AQ14" s="30">
        <v>1</v>
      </c>
      <c r="AR14" s="141">
        <v>0.1</v>
      </c>
      <c r="AS14" s="142">
        <v>10</v>
      </c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0"/>
      <c r="C15" s="32"/>
      <c r="D15" s="2"/>
      <c r="E15" s="30"/>
      <c r="F15" s="30"/>
      <c r="G15" s="30"/>
      <c r="H15" s="31"/>
      <c r="I15" s="30"/>
      <c r="J15" s="36"/>
      <c r="K15" s="29"/>
      <c r="L15" s="139"/>
      <c r="M15" s="18"/>
      <c r="N15" s="18"/>
      <c r="O15" s="18"/>
      <c r="P15" s="24"/>
      <c r="Q15" s="30"/>
      <c r="R15" s="30"/>
      <c r="S15" s="31"/>
      <c r="T15" s="30"/>
      <c r="U15" s="30"/>
      <c r="V15" s="140"/>
      <c r="W15" s="29"/>
      <c r="X15" s="30"/>
      <c r="Y15" s="32"/>
      <c r="Z15" s="2"/>
      <c r="AA15" s="30"/>
      <c r="AB15" s="30"/>
      <c r="AC15" s="30"/>
      <c r="AD15" s="31"/>
      <c r="AE15" s="30"/>
      <c r="AF15" s="57"/>
      <c r="AG15" s="158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41"/>
      <c r="AS15" s="142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0">
        <v>2009</v>
      </c>
      <c r="C16" s="32" t="s">
        <v>34</v>
      </c>
      <c r="D16" s="2" t="s">
        <v>55</v>
      </c>
      <c r="E16" s="30">
        <v>22</v>
      </c>
      <c r="F16" s="30">
        <v>0</v>
      </c>
      <c r="G16" s="30">
        <v>33</v>
      </c>
      <c r="H16" s="31">
        <v>0</v>
      </c>
      <c r="I16" s="30">
        <v>58</v>
      </c>
      <c r="J16" s="36">
        <v>0.38900000000000001</v>
      </c>
      <c r="K16" s="29">
        <v>149</v>
      </c>
      <c r="L16" s="139"/>
      <c r="M16" s="18"/>
      <c r="N16" s="18"/>
      <c r="O16" s="18"/>
      <c r="P16" s="24"/>
      <c r="Q16" s="30">
        <v>2</v>
      </c>
      <c r="R16" s="30">
        <v>0</v>
      </c>
      <c r="S16" s="31">
        <v>9</v>
      </c>
      <c r="T16" s="30">
        <v>0</v>
      </c>
      <c r="U16" s="30">
        <v>12</v>
      </c>
      <c r="V16" s="140">
        <v>0.6</v>
      </c>
      <c r="W16" s="29">
        <v>20</v>
      </c>
      <c r="X16" s="30"/>
      <c r="Y16" s="32"/>
      <c r="Z16" s="2"/>
      <c r="AA16" s="30"/>
      <c r="AB16" s="30"/>
      <c r="AC16" s="30"/>
      <c r="AD16" s="31"/>
      <c r="AE16" s="30"/>
      <c r="AF16" s="36"/>
      <c r="AG16" s="29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41"/>
      <c r="AS16" s="142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0"/>
      <c r="C17" s="32"/>
      <c r="D17" s="2"/>
      <c r="E17" s="30"/>
      <c r="F17" s="30"/>
      <c r="G17" s="30"/>
      <c r="H17" s="31"/>
      <c r="I17" s="30"/>
      <c r="J17" s="36"/>
      <c r="K17" s="29"/>
      <c r="L17" s="139"/>
      <c r="M17" s="18"/>
      <c r="N17" s="18"/>
      <c r="O17" s="18"/>
      <c r="P17" s="24"/>
      <c r="Q17" s="30"/>
      <c r="R17" s="30"/>
      <c r="S17" s="31"/>
      <c r="T17" s="30"/>
      <c r="U17" s="30"/>
      <c r="V17" s="140"/>
      <c r="W17" s="29"/>
      <c r="X17" s="30"/>
      <c r="Y17" s="32"/>
      <c r="Z17" s="2"/>
      <c r="AA17" s="30"/>
      <c r="AB17" s="30"/>
      <c r="AC17" s="30"/>
      <c r="AD17" s="31"/>
      <c r="AE17" s="30"/>
      <c r="AF17" s="36"/>
      <c r="AG17" s="29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41"/>
      <c r="AS17" s="142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0"/>
      <c r="C18" s="32"/>
      <c r="D18" s="2"/>
      <c r="E18" s="30"/>
      <c r="F18" s="30"/>
      <c r="G18" s="30"/>
      <c r="H18" s="31"/>
      <c r="I18" s="30"/>
      <c r="J18" s="36"/>
      <c r="K18" s="29"/>
      <c r="L18" s="139"/>
      <c r="M18" s="18"/>
      <c r="N18" s="18"/>
      <c r="O18" s="18"/>
      <c r="P18" s="24"/>
      <c r="Q18" s="30"/>
      <c r="R18" s="30"/>
      <c r="S18" s="31"/>
      <c r="T18" s="30"/>
      <c r="U18" s="30"/>
      <c r="V18" s="140"/>
      <c r="W18" s="29"/>
      <c r="X18" s="30">
        <v>2018</v>
      </c>
      <c r="Y18" s="30" t="s">
        <v>111</v>
      </c>
      <c r="Z18" s="2" t="s">
        <v>112</v>
      </c>
      <c r="AA18" s="30">
        <v>2</v>
      </c>
      <c r="AB18" s="30">
        <v>0</v>
      </c>
      <c r="AC18" s="30">
        <v>13</v>
      </c>
      <c r="AD18" s="30">
        <v>2</v>
      </c>
      <c r="AE18" s="30">
        <v>14</v>
      </c>
      <c r="AF18" s="57">
        <v>0.63629999999999998</v>
      </c>
      <c r="AG18" s="158">
        <f>PRODUCT(AE18/AF18)</f>
        <v>22.002200220022004</v>
      </c>
      <c r="AH18" s="18"/>
      <c r="AI18" s="18"/>
      <c r="AJ18" s="18"/>
      <c r="AK18" s="18"/>
      <c r="AL18" s="24"/>
      <c r="AM18" s="30">
        <v>1</v>
      </c>
      <c r="AN18" s="30">
        <v>0</v>
      </c>
      <c r="AO18" s="30">
        <v>3</v>
      </c>
      <c r="AP18" s="30">
        <v>0</v>
      </c>
      <c r="AQ18" s="30">
        <v>5</v>
      </c>
      <c r="AR18" s="140">
        <v>0.625</v>
      </c>
      <c r="AS18" s="24">
        <f>PRODUCT(AQ18/AR18)</f>
        <v>8</v>
      </c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ht="14.25" x14ac:dyDescent="0.2">
      <c r="A19" s="50"/>
      <c r="B19" s="91" t="s">
        <v>107</v>
      </c>
      <c r="C19" s="102"/>
      <c r="D19" s="101"/>
      <c r="E19" s="100">
        <f>SUM(E4:E18)</f>
        <v>153</v>
      </c>
      <c r="F19" s="100">
        <f>SUM(F4:F18)</f>
        <v>7</v>
      </c>
      <c r="G19" s="100">
        <f>SUM(G4:G18)</f>
        <v>344</v>
      </c>
      <c r="H19" s="100">
        <f>SUM(H4:H18)</f>
        <v>33</v>
      </c>
      <c r="I19" s="100">
        <f>SUM(I4:I18)</f>
        <v>554</v>
      </c>
      <c r="J19" s="143">
        <v>0</v>
      </c>
      <c r="K19" s="109">
        <f>SUM(K4:K18)</f>
        <v>1035</v>
      </c>
      <c r="L19" s="22"/>
      <c r="M19" s="20"/>
      <c r="N19" s="144"/>
      <c r="O19" s="145"/>
      <c r="P19" s="24"/>
      <c r="Q19" s="100">
        <f>SUM(Q4:Q18)</f>
        <v>18</v>
      </c>
      <c r="R19" s="100">
        <f>SUM(R4:R18)</f>
        <v>1</v>
      </c>
      <c r="S19" s="100">
        <f>SUM(S4:S18)</f>
        <v>30</v>
      </c>
      <c r="T19" s="100">
        <f>SUM(T4:T18)</f>
        <v>3</v>
      </c>
      <c r="U19" s="100">
        <f>SUM(U4:U18)</f>
        <v>63</v>
      </c>
      <c r="V19" s="48">
        <v>0</v>
      </c>
      <c r="W19" s="109">
        <f>SUM(W4:W18)</f>
        <v>35</v>
      </c>
      <c r="X19" s="16" t="s">
        <v>107</v>
      </c>
      <c r="Y19" s="17"/>
      <c r="Z19" s="15"/>
      <c r="AA19" s="100">
        <f>SUM(AA4:AA18)</f>
        <v>2</v>
      </c>
      <c r="AB19" s="100">
        <f>SUM(AB4:AB18)</f>
        <v>0</v>
      </c>
      <c r="AC19" s="100">
        <f>SUM(AC4:AC18)</f>
        <v>13</v>
      </c>
      <c r="AD19" s="100">
        <f>SUM(AD4:AD18)</f>
        <v>2</v>
      </c>
      <c r="AE19" s="100">
        <f>SUM(AE4:AE18)</f>
        <v>14</v>
      </c>
      <c r="AF19" s="143">
        <f>PRODUCT(AE19/AG19)</f>
        <v>0.63629999999999998</v>
      </c>
      <c r="AG19" s="109">
        <f>SUM(AG4:AG18)</f>
        <v>22.002200220022004</v>
      </c>
      <c r="AH19" s="22"/>
      <c r="AI19" s="20"/>
      <c r="AJ19" s="144"/>
      <c r="AK19" s="145"/>
      <c r="AL19" s="24"/>
      <c r="AM19" s="100">
        <f>SUM(AM4:AM18)</f>
        <v>3</v>
      </c>
      <c r="AN19" s="100">
        <f>SUM(AN4:AN18)</f>
        <v>0</v>
      </c>
      <c r="AO19" s="100">
        <f>SUM(AO4:AO18)</f>
        <v>3</v>
      </c>
      <c r="AP19" s="100">
        <f>SUM(AP4:AP18)</f>
        <v>0</v>
      </c>
      <c r="AQ19" s="100">
        <f>SUM(AQ4:AQ18)</f>
        <v>6</v>
      </c>
      <c r="AR19" s="143">
        <f>PRODUCT(AQ19/AS19)</f>
        <v>0.33333333333333331</v>
      </c>
      <c r="AS19" s="138">
        <f>SUM(AS4:AS18)</f>
        <v>18</v>
      </c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1"/>
      <c r="K20" s="29"/>
      <c r="L20" s="24"/>
      <c r="M20" s="24"/>
      <c r="N20" s="24"/>
      <c r="O20" s="24"/>
      <c r="P20" s="50"/>
      <c r="Q20" s="50"/>
      <c r="R20" s="53"/>
      <c r="S20" s="50"/>
      <c r="T20" s="50"/>
      <c r="U20" s="24"/>
      <c r="V20" s="24"/>
      <c r="W20" s="29"/>
      <c r="X20" s="50"/>
      <c r="Y20" s="50"/>
      <c r="Z20" s="50"/>
      <c r="AA20" s="50"/>
      <c r="AB20" s="50"/>
      <c r="AC20" s="50"/>
      <c r="AD20" s="50"/>
      <c r="AE20" s="50"/>
      <c r="AF20" s="51"/>
      <c r="AG20" s="29"/>
      <c r="AH20" s="24"/>
      <c r="AI20" s="24"/>
      <c r="AJ20" s="24"/>
      <c r="AK20" s="24"/>
      <c r="AL20" s="50"/>
      <c r="AM20" s="50"/>
      <c r="AN20" s="53"/>
      <c r="AO20" s="50"/>
      <c r="AP20" s="50"/>
      <c r="AQ20" s="24"/>
      <c r="AR20" s="24"/>
      <c r="AS20" s="29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46" t="s">
        <v>108</v>
      </c>
      <c r="C21" s="147"/>
      <c r="D21" s="148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18" t="s">
        <v>21</v>
      </c>
      <c r="K21" s="24"/>
      <c r="L21" s="18" t="s">
        <v>26</v>
      </c>
      <c r="M21" s="18" t="s">
        <v>27</v>
      </c>
      <c r="N21" s="18" t="s">
        <v>109</v>
      </c>
      <c r="O21" s="18" t="s">
        <v>110</v>
      </c>
      <c r="Q21" s="53"/>
      <c r="R21" s="53" t="s">
        <v>59</v>
      </c>
      <c r="S21" s="53"/>
      <c r="T21" s="50" t="s">
        <v>113</v>
      </c>
      <c r="U21" s="24"/>
      <c r="V21" s="29"/>
      <c r="W21" s="29"/>
      <c r="X21" s="149"/>
      <c r="Y21" s="149"/>
      <c r="Z21" s="149"/>
      <c r="AA21" s="149"/>
      <c r="AB21" s="149"/>
      <c r="AC21" s="53"/>
      <c r="AD21" s="53"/>
      <c r="AE21" s="53"/>
      <c r="AF21" s="50"/>
      <c r="AG21" s="50"/>
      <c r="AH21" s="50"/>
      <c r="AI21" s="50"/>
      <c r="AJ21" s="50"/>
      <c r="AK21" s="50"/>
      <c r="AM21" s="29"/>
      <c r="AN21" s="149"/>
      <c r="AO21" s="149"/>
      <c r="AP21" s="149"/>
      <c r="AQ21" s="149"/>
      <c r="AR21" s="149"/>
      <c r="AS21" s="149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41" t="s">
        <v>11</v>
      </c>
      <c r="C22" s="12"/>
      <c r="D22" s="40"/>
      <c r="E22" s="150">
        <v>114</v>
      </c>
      <c r="F22" s="150">
        <v>1</v>
      </c>
      <c r="G22" s="150">
        <v>112</v>
      </c>
      <c r="H22" s="150">
        <v>11</v>
      </c>
      <c r="I22" s="150">
        <v>252</v>
      </c>
      <c r="J22" s="151">
        <v>0.38</v>
      </c>
      <c r="K22" s="50">
        <f>PRODUCT(I22/J22)</f>
        <v>663.15789473684208</v>
      </c>
      <c r="L22" s="152">
        <f>PRODUCT((F22+G22)/E22)</f>
        <v>0.99122807017543857</v>
      </c>
      <c r="M22" s="152">
        <f>PRODUCT(H22/E22)</f>
        <v>9.6491228070175433E-2</v>
      </c>
      <c r="N22" s="152">
        <f>PRODUCT((F22+G22+H22)/E22)</f>
        <v>1.0877192982456141</v>
      </c>
      <c r="O22" s="152">
        <f>PRODUCT(I22/E22)</f>
        <v>2.2105263157894739</v>
      </c>
      <c r="Q22" s="53"/>
      <c r="R22" s="53"/>
      <c r="S22" s="53"/>
      <c r="T22" s="50" t="s">
        <v>60</v>
      </c>
      <c r="U22" s="50"/>
      <c r="V22" s="50"/>
      <c r="W22" s="50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0"/>
      <c r="AL22" s="50"/>
      <c r="AM22" s="50"/>
      <c r="AN22" s="53"/>
      <c r="AO22" s="53"/>
      <c r="AP22" s="53"/>
      <c r="AQ22" s="53"/>
      <c r="AR22" s="53"/>
      <c r="AS22" s="53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153" t="s">
        <v>67</v>
      </c>
      <c r="C23" s="93"/>
      <c r="D23" s="92"/>
      <c r="E23" s="150">
        <f>PRODUCT(E19+Q19)</f>
        <v>171</v>
      </c>
      <c r="F23" s="150">
        <f>PRODUCT(F19+R19)</f>
        <v>8</v>
      </c>
      <c r="G23" s="150">
        <f>PRODUCT(G19+S19)</f>
        <v>374</v>
      </c>
      <c r="H23" s="150">
        <f>PRODUCT(H19+T19)</f>
        <v>36</v>
      </c>
      <c r="I23" s="150">
        <f>PRODUCT(I19+U19)</f>
        <v>617</v>
      </c>
      <c r="J23" s="151"/>
      <c r="K23" s="50">
        <f>PRODUCT(K19+W19)</f>
        <v>1070</v>
      </c>
      <c r="L23" s="152">
        <f>PRODUCT((F23+G23)/E23)</f>
        <v>2.2339181286549707</v>
      </c>
      <c r="M23" s="152">
        <f>PRODUCT(H23/E23)</f>
        <v>0.21052631578947367</v>
      </c>
      <c r="N23" s="152">
        <f>PRODUCT((F23+G23+H23)/E23)</f>
        <v>2.4444444444444446</v>
      </c>
      <c r="O23" s="152">
        <f>PRODUCT(I23/E23)</f>
        <v>3.6081871345029239</v>
      </c>
      <c r="Q23" s="53"/>
      <c r="R23" s="53"/>
      <c r="S23" s="53"/>
      <c r="T23" s="50" t="s">
        <v>61</v>
      </c>
      <c r="U23" s="50"/>
      <c r="V23" s="50"/>
      <c r="W23" s="50"/>
      <c r="X23" s="50"/>
      <c r="Y23" s="50"/>
      <c r="Z23" s="50"/>
      <c r="AA23" s="50"/>
      <c r="AB23" s="50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45" t="s">
        <v>104</v>
      </c>
      <c r="C24" s="154"/>
      <c r="D24" s="46"/>
      <c r="E24" s="150">
        <f>PRODUCT(AA19+AM19)</f>
        <v>5</v>
      </c>
      <c r="F24" s="150">
        <f>PRODUCT(AB19+AN19)</f>
        <v>0</v>
      </c>
      <c r="G24" s="150">
        <f>PRODUCT(AC19+AO19)</f>
        <v>16</v>
      </c>
      <c r="H24" s="150">
        <f>PRODUCT(AD19+AP19)</f>
        <v>2</v>
      </c>
      <c r="I24" s="150">
        <f>PRODUCT(AE19+AQ19)</f>
        <v>20</v>
      </c>
      <c r="J24" s="151">
        <f>PRODUCT(I24/K24)</f>
        <v>0.49997249876244426</v>
      </c>
      <c r="K24" s="24">
        <f>PRODUCT(AG19+AS19)</f>
        <v>40.002200220022004</v>
      </c>
      <c r="L24" s="152">
        <f>PRODUCT((F24+G24)/E24)</f>
        <v>3.2</v>
      </c>
      <c r="M24" s="152">
        <f>PRODUCT(H24/E24)</f>
        <v>0.4</v>
      </c>
      <c r="N24" s="152">
        <f>PRODUCT((F24+G24+H24)/E24)</f>
        <v>3.6</v>
      </c>
      <c r="O24" s="152">
        <f>PRODUCT(I24/E24)</f>
        <v>4</v>
      </c>
      <c r="Q24" s="53"/>
      <c r="R24" s="53"/>
      <c r="S24" s="50"/>
      <c r="T24" s="50" t="s">
        <v>62</v>
      </c>
      <c r="U24" s="24"/>
      <c r="V24" s="24"/>
      <c r="W24" s="50"/>
      <c r="X24" s="50"/>
      <c r="Y24" s="50"/>
      <c r="Z24" s="50"/>
      <c r="AA24" s="50"/>
      <c r="AB24" s="50"/>
      <c r="AC24" s="53"/>
      <c r="AD24" s="53"/>
      <c r="AE24" s="53"/>
      <c r="AF24" s="53"/>
      <c r="AG24" s="53"/>
      <c r="AH24" s="53"/>
      <c r="AI24" s="53"/>
      <c r="AJ24" s="53"/>
      <c r="AK24" s="50"/>
      <c r="AL24" s="24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155" t="s">
        <v>107</v>
      </c>
      <c r="C25" s="156"/>
      <c r="D25" s="157"/>
      <c r="E25" s="150">
        <f>SUM(E22:E24)</f>
        <v>290</v>
      </c>
      <c r="F25" s="150">
        <f t="shared" ref="F25:I25" si="0">SUM(F22:F24)</f>
        <v>9</v>
      </c>
      <c r="G25" s="150">
        <f t="shared" si="0"/>
        <v>502</v>
      </c>
      <c r="H25" s="150">
        <f t="shared" si="0"/>
        <v>49</v>
      </c>
      <c r="I25" s="150">
        <f t="shared" si="0"/>
        <v>889</v>
      </c>
      <c r="J25" s="151"/>
      <c r="K25" s="50">
        <f>SUM(K22:K24)</f>
        <v>1773.160094956864</v>
      </c>
      <c r="L25" s="152">
        <f>PRODUCT((F25+G25)/E25)</f>
        <v>1.7620689655172415</v>
      </c>
      <c r="M25" s="152">
        <f>PRODUCT(H25/E25)</f>
        <v>0.16896551724137931</v>
      </c>
      <c r="N25" s="152">
        <f>PRODUCT((F25+G25+H25)/E25)</f>
        <v>1.9310344827586208</v>
      </c>
      <c r="O25" s="152">
        <f>PRODUCT(I25/E25)</f>
        <v>3.0655172413793101</v>
      </c>
      <c r="Q25" s="24"/>
      <c r="R25" s="24"/>
      <c r="S25" s="24"/>
      <c r="T25" s="50" t="s">
        <v>63</v>
      </c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24"/>
      <c r="F26" s="24"/>
      <c r="G26" s="24"/>
      <c r="H26" s="24"/>
      <c r="I26" s="24"/>
      <c r="J26" s="50"/>
      <c r="K26" s="50"/>
      <c r="L26" s="24"/>
      <c r="M26" s="24"/>
      <c r="N26" s="24"/>
      <c r="O26" s="24"/>
      <c r="P26" s="50"/>
      <c r="Q26" s="50"/>
      <c r="R26" s="50"/>
      <c r="S26" s="50"/>
      <c r="T26" s="50" t="s">
        <v>64</v>
      </c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 t="s">
        <v>65</v>
      </c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 t="s">
        <v>66</v>
      </c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3"/>
      <c r="AH63" s="53"/>
      <c r="AI63" s="53"/>
      <c r="AJ63" s="53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3"/>
      <c r="AH97" s="53"/>
      <c r="AI97" s="53"/>
      <c r="AJ97" s="53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4"/>
      <c r="R98" s="24"/>
      <c r="S98" s="24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3"/>
      <c r="AH98" s="53"/>
      <c r="AI98" s="53"/>
      <c r="AJ98" s="53"/>
      <c r="AK98" s="50"/>
      <c r="AL98" s="24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24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3"/>
      <c r="AH99" s="53"/>
      <c r="AI99" s="53"/>
      <c r="AJ99" s="53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24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3"/>
      <c r="AH100" s="53"/>
      <c r="AI100" s="53"/>
      <c r="AJ100" s="53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3"/>
      <c r="AH101" s="53"/>
      <c r="AI101" s="53"/>
      <c r="AJ101" s="53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3"/>
      <c r="AH102" s="53"/>
      <c r="AI102" s="53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3"/>
      <c r="AH103" s="53"/>
      <c r="AI103" s="53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3"/>
      <c r="AH104" s="53"/>
      <c r="AI104" s="53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3"/>
      <c r="AH105" s="53"/>
      <c r="AI105" s="53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3"/>
      <c r="AH106" s="53"/>
      <c r="AI106" s="53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3"/>
      <c r="AH107" s="53"/>
      <c r="AI107" s="53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3"/>
      <c r="AH108" s="53"/>
      <c r="AI108" s="53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3"/>
      <c r="AH109" s="53"/>
      <c r="AI109" s="53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3"/>
      <c r="AH110" s="53"/>
      <c r="AI110" s="53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3"/>
      <c r="AH111" s="53"/>
      <c r="AI111" s="53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3"/>
      <c r="AH112" s="53"/>
      <c r="AI112" s="53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3"/>
      <c r="AH113" s="53"/>
      <c r="AI113" s="53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3"/>
      <c r="AH114" s="53"/>
      <c r="AI114" s="53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3"/>
      <c r="AH115" s="53"/>
      <c r="AI115" s="53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3"/>
      <c r="AH116" s="53"/>
      <c r="AI116" s="53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3"/>
      <c r="AH117" s="53"/>
      <c r="AI117" s="53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3"/>
      <c r="AH118" s="53"/>
      <c r="AI118" s="53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3"/>
      <c r="AH119" s="53"/>
      <c r="AI119" s="53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3"/>
      <c r="AH120" s="53"/>
      <c r="AI120" s="53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3"/>
      <c r="AH121" s="53"/>
      <c r="AI121" s="53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3"/>
      <c r="AH122" s="53"/>
      <c r="AI122" s="53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3"/>
      <c r="AH123" s="53"/>
      <c r="AI123" s="53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3"/>
      <c r="AH124" s="53"/>
      <c r="AI124" s="53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3"/>
      <c r="AH125" s="53"/>
      <c r="AI125" s="53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3"/>
      <c r="AH126" s="53"/>
      <c r="AI126" s="53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3"/>
      <c r="AH127" s="53"/>
      <c r="AI127" s="53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3"/>
      <c r="AH128" s="53"/>
      <c r="AI128" s="53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3"/>
      <c r="AH129" s="53"/>
      <c r="AI129" s="53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3"/>
      <c r="AH130" s="53"/>
      <c r="AI130" s="53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3"/>
      <c r="AH131" s="53"/>
      <c r="AI131" s="53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3"/>
      <c r="AH132" s="53"/>
      <c r="AI132" s="53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3"/>
      <c r="AH133" s="53"/>
      <c r="AI133" s="53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3"/>
      <c r="AH134" s="53"/>
      <c r="AI134" s="53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3"/>
      <c r="AH135" s="53"/>
      <c r="AI135" s="53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3"/>
      <c r="AH136" s="53"/>
      <c r="AI136" s="53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3"/>
      <c r="AH137" s="53"/>
      <c r="AI137" s="53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3"/>
      <c r="AH138" s="53"/>
      <c r="AI138" s="53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3"/>
      <c r="AH139" s="53"/>
      <c r="AI139" s="53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3"/>
      <c r="AH140" s="53"/>
      <c r="AI140" s="53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3"/>
      <c r="AH141" s="53"/>
      <c r="AI141" s="53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3"/>
      <c r="AH142" s="53"/>
      <c r="AI142" s="53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3"/>
      <c r="AH143" s="53"/>
      <c r="AI143" s="53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3"/>
      <c r="AH144" s="53"/>
      <c r="AI144" s="53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3"/>
      <c r="AH145" s="53"/>
      <c r="AI145" s="53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3"/>
      <c r="AH146" s="53"/>
      <c r="AI146" s="53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3"/>
      <c r="AH147" s="53"/>
      <c r="AI147" s="53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3"/>
      <c r="AH148" s="53"/>
      <c r="AI148" s="53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3"/>
      <c r="AH149" s="53"/>
      <c r="AI149" s="53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3"/>
      <c r="AH150" s="53"/>
      <c r="AI150" s="53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3"/>
      <c r="AH151" s="53"/>
      <c r="AI151" s="53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3"/>
      <c r="AH152" s="53"/>
      <c r="AI152" s="53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3"/>
      <c r="AH153" s="53"/>
      <c r="AI153" s="53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3"/>
      <c r="AH154" s="53"/>
      <c r="AI154" s="53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3"/>
      <c r="AH155" s="53"/>
      <c r="AI155" s="53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3"/>
      <c r="AH156" s="53"/>
      <c r="AI156" s="53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3"/>
      <c r="AH157" s="53"/>
      <c r="AI157" s="53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3"/>
      <c r="AH158" s="53"/>
      <c r="AI158" s="53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3"/>
      <c r="AH159" s="53"/>
      <c r="AI159" s="53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3"/>
      <c r="AH160" s="53"/>
      <c r="AI160" s="53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3"/>
      <c r="AH161" s="53"/>
      <c r="AI161" s="53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3"/>
      <c r="AH162" s="53"/>
      <c r="AI162" s="53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3"/>
      <c r="AH163" s="53"/>
      <c r="AI163" s="53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3"/>
      <c r="AH164" s="53"/>
      <c r="AI164" s="53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3"/>
      <c r="AH165" s="53"/>
      <c r="AI165" s="53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3"/>
      <c r="AH166" s="53"/>
      <c r="AI166" s="53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3"/>
      <c r="AH167" s="53"/>
      <c r="AI167" s="53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3"/>
      <c r="AH168" s="53"/>
      <c r="AI168" s="53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3"/>
      <c r="AH169" s="53"/>
      <c r="AI169" s="53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3"/>
      <c r="AH170" s="53"/>
      <c r="AI170" s="53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3"/>
      <c r="AH171" s="53"/>
      <c r="AI171" s="53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3"/>
      <c r="AH172" s="53"/>
      <c r="AI172" s="53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3"/>
      <c r="AH173" s="53"/>
      <c r="AI173" s="53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3"/>
      <c r="AH174" s="53"/>
      <c r="AI174" s="53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3"/>
      <c r="AH175" s="53"/>
      <c r="AI175" s="53"/>
      <c r="AJ175" s="53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3"/>
      <c r="AH176" s="53"/>
      <c r="AI176" s="53"/>
      <c r="AJ176" s="53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3"/>
      <c r="AH177" s="53"/>
      <c r="AI177" s="53"/>
      <c r="AJ177" s="53"/>
      <c r="AK177" s="50"/>
      <c r="AL177" s="24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3"/>
      <c r="AH178" s="53"/>
      <c r="AI178" s="53"/>
      <c r="AJ178" s="53"/>
      <c r="AK178" s="50"/>
      <c r="AL178" s="24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3"/>
      <c r="AH179" s="53"/>
      <c r="AI179" s="53"/>
      <c r="AJ179" s="53"/>
      <c r="AK179" s="50"/>
      <c r="AL179" s="24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3"/>
      <c r="AH180" s="53"/>
      <c r="AI180" s="53"/>
      <c r="AJ180" s="53"/>
      <c r="AK180" s="50"/>
      <c r="AL180" s="24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3"/>
      <c r="AH181" s="53"/>
      <c r="AI181" s="53"/>
      <c r="AJ181" s="53"/>
      <c r="AK181" s="50"/>
      <c r="AL181" s="24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3"/>
      <c r="AH182" s="53"/>
      <c r="AI182" s="53"/>
      <c r="AJ182" s="53"/>
      <c r="AK182" s="50"/>
      <c r="AL182" s="24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3"/>
      <c r="AH183" s="53"/>
      <c r="AI183" s="53"/>
      <c r="AJ183" s="53"/>
      <c r="AK183" s="50"/>
      <c r="AL183" s="24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3"/>
      <c r="AH184" s="53"/>
      <c r="AI184" s="53"/>
      <c r="AJ184" s="53"/>
      <c r="AK184" s="50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3"/>
      <c r="AH185" s="53"/>
      <c r="AI185" s="53"/>
      <c r="AJ185" s="53"/>
      <c r="AK185" s="50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3"/>
      <c r="AH186" s="53"/>
      <c r="AI186" s="53"/>
      <c r="AJ186" s="53"/>
      <c r="AK186" s="5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0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0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24"/>
      <c r="AL190" s="24"/>
    </row>
    <row r="191" spans="1:57" x14ac:dyDescent="0.25">
      <c r="R191" s="29"/>
      <c r="S191" s="29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</row>
    <row r="192" spans="1:57" x14ac:dyDescent="0.25">
      <c r="R192" s="29"/>
      <c r="S192" s="29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</row>
    <row r="193" spans="12:38" x14ac:dyDescent="0.25">
      <c r="R193" s="29"/>
      <c r="S193" s="29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</row>
    <row r="194" spans="12:38" x14ac:dyDescent="0.25">
      <c r="L194"/>
      <c r="M194"/>
      <c r="N194"/>
      <c r="O194"/>
      <c r="P194"/>
      <c r="R194" s="29"/>
      <c r="S194" s="29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ht="14.25" x14ac:dyDescent="0.2">
      <c r="L219"/>
      <c r="M219"/>
      <c r="N219"/>
      <c r="O219"/>
      <c r="P219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ht="14.25" x14ac:dyDescent="0.2">
      <c r="L220"/>
      <c r="M220"/>
      <c r="N220"/>
      <c r="O220"/>
      <c r="P22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ht="14.25" x14ac:dyDescent="0.2">
      <c r="L221"/>
      <c r="M221"/>
      <c r="N221"/>
      <c r="O221"/>
      <c r="P221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  <row r="222" spans="12:38" ht="14.25" x14ac:dyDescent="0.2">
      <c r="L222"/>
      <c r="M222"/>
      <c r="N222"/>
      <c r="O222"/>
      <c r="P222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86" customWidth="1"/>
    <col min="3" max="3" width="24.140625" style="85" customWidth="1"/>
    <col min="4" max="4" width="10.5703125" style="114" customWidth="1"/>
    <col min="5" max="5" width="8" style="114" customWidth="1"/>
    <col min="6" max="6" width="0.7109375" style="29" customWidth="1"/>
    <col min="7" max="11" width="5.28515625" style="85" customWidth="1"/>
    <col min="12" max="12" width="6.140625" style="85" customWidth="1"/>
    <col min="13" max="16" width="5.28515625" style="85" customWidth="1"/>
    <col min="17" max="21" width="6.7109375" style="85" customWidth="1"/>
    <col min="22" max="22" width="11.140625" style="85" customWidth="1"/>
    <col min="23" max="23" width="22.140625" style="114" customWidth="1"/>
    <col min="24" max="24" width="9.7109375" style="85" customWidth="1"/>
    <col min="25" max="30" width="9.140625" style="115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16" t="s">
        <v>87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4"/>
      <c r="X1" s="37"/>
      <c r="Y1" s="95"/>
      <c r="Z1" s="95"/>
      <c r="AA1" s="95"/>
      <c r="AB1" s="95"/>
      <c r="AC1" s="95"/>
      <c r="AD1" s="95"/>
    </row>
    <row r="2" spans="1:30" x14ac:dyDescent="0.25">
      <c r="A2" s="1"/>
      <c r="B2" s="10" t="s">
        <v>33</v>
      </c>
      <c r="C2" s="5" t="s">
        <v>101</v>
      </c>
      <c r="D2" s="96"/>
      <c r="E2" s="11"/>
      <c r="F2" s="97"/>
      <c r="G2" s="9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6"/>
      <c r="X2" s="31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81</v>
      </c>
      <c r="C3" s="22" t="s">
        <v>69</v>
      </c>
      <c r="D3" s="91" t="s">
        <v>70</v>
      </c>
      <c r="E3" s="99" t="s">
        <v>1</v>
      </c>
      <c r="F3" s="24"/>
      <c r="G3" s="100" t="s">
        <v>71</v>
      </c>
      <c r="H3" s="101" t="s">
        <v>72</v>
      </c>
      <c r="I3" s="101" t="s">
        <v>31</v>
      </c>
      <c r="J3" s="17" t="s">
        <v>73</v>
      </c>
      <c r="K3" s="102" t="s">
        <v>74</v>
      </c>
      <c r="L3" s="102" t="s">
        <v>75</v>
      </c>
      <c r="M3" s="100" t="s">
        <v>76</v>
      </c>
      <c r="N3" s="100" t="s">
        <v>30</v>
      </c>
      <c r="O3" s="101" t="s">
        <v>77</v>
      </c>
      <c r="P3" s="100" t="s">
        <v>72</v>
      </c>
      <c r="Q3" s="100" t="s">
        <v>16</v>
      </c>
      <c r="R3" s="100">
        <v>1</v>
      </c>
      <c r="S3" s="100">
        <v>2</v>
      </c>
      <c r="T3" s="100">
        <v>3</v>
      </c>
      <c r="U3" s="100" t="s">
        <v>78</v>
      </c>
      <c r="V3" s="17" t="s">
        <v>21</v>
      </c>
      <c r="W3" s="16" t="s">
        <v>79</v>
      </c>
      <c r="X3" s="16" t="s">
        <v>80</v>
      </c>
      <c r="Y3" s="95"/>
      <c r="Z3" s="95"/>
      <c r="AA3" s="95"/>
      <c r="AB3" s="95"/>
      <c r="AC3" s="95"/>
      <c r="AD3" s="95"/>
    </row>
    <row r="4" spans="1:30" x14ac:dyDescent="0.25">
      <c r="A4" s="1"/>
      <c r="B4" s="103" t="s">
        <v>82</v>
      </c>
      <c r="C4" s="104" t="s">
        <v>83</v>
      </c>
      <c r="D4" s="105" t="s">
        <v>84</v>
      </c>
      <c r="E4" s="117"/>
      <c r="F4" s="118"/>
      <c r="G4" s="106">
        <v>1</v>
      </c>
      <c r="H4" s="107"/>
      <c r="I4" s="106"/>
      <c r="J4" s="108"/>
      <c r="K4" s="108" t="s">
        <v>88</v>
      </c>
      <c r="L4" s="108"/>
      <c r="M4" s="108">
        <v>1</v>
      </c>
      <c r="N4" s="106"/>
      <c r="O4" s="107">
        <v>2</v>
      </c>
      <c r="P4" s="107">
        <v>1</v>
      </c>
      <c r="Q4" s="126" t="s">
        <v>92</v>
      </c>
      <c r="R4" s="126"/>
      <c r="S4" s="126" t="s">
        <v>91</v>
      </c>
      <c r="T4" s="126" t="s">
        <v>89</v>
      </c>
      <c r="U4" s="126" t="s">
        <v>90</v>
      </c>
      <c r="V4" s="110">
        <v>0.42857142857142855</v>
      </c>
      <c r="W4" s="104" t="s">
        <v>85</v>
      </c>
      <c r="X4" s="111" t="s">
        <v>86</v>
      </c>
      <c r="Y4" s="95"/>
      <c r="Z4" s="95"/>
      <c r="AA4" s="95"/>
      <c r="AB4" s="95"/>
      <c r="AC4" s="95"/>
      <c r="AD4" s="95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5"/>
      <c r="Z5" s="95"/>
      <c r="AA5" s="95"/>
      <c r="AB5" s="95"/>
      <c r="AC5" s="95"/>
      <c r="AD5" s="95"/>
    </row>
    <row r="6" spans="1:30" x14ac:dyDescent="0.25">
      <c r="A6" s="9"/>
      <c r="B6" s="112"/>
      <c r="C6" s="50"/>
      <c r="D6" s="112"/>
      <c r="E6" s="113"/>
      <c r="G6" s="50"/>
      <c r="H6" s="53"/>
      <c r="I6" s="50"/>
      <c r="J6" s="24"/>
      <c r="K6" s="24"/>
      <c r="L6" s="24"/>
      <c r="M6" s="50"/>
      <c r="N6" s="50"/>
      <c r="O6" s="50"/>
      <c r="P6" s="50"/>
      <c r="Q6" s="50"/>
      <c r="R6" s="50"/>
      <c r="S6" s="50"/>
      <c r="T6" s="50"/>
      <c r="U6" s="50"/>
      <c r="V6" s="50"/>
      <c r="W6" s="112"/>
      <c r="X6" s="50"/>
      <c r="Y6" s="95"/>
      <c r="Z6" s="95"/>
      <c r="AA6" s="95"/>
      <c r="AB6" s="95"/>
      <c r="AC6" s="95"/>
      <c r="AD6" s="95"/>
    </row>
    <row r="7" spans="1:30" x14ac:dyDescent="0.25">
      <c r="A7" s="9"/>
      <c r="B7" s="112"/>
      <c r="C7" s="50"/>
      <c r="D7" s="112"/>
      <c r="E7" s="113"/>
      <c r="G7" s="50"/>
      <c r="H7" s="53"/>
      <c r="I7" s="50"/>
      <c r="J7" s="24"/>
      <c r="K7" s="24"/>
      <c r="L7" s="24"/>
      <c r="M7" s="50"/>
      <c r="N7" s="50"/>
      <c r="O7" s="50"/>
      <c r="P7" s="50"/>
      <c r="Q7" s="50"/>
      <c r="R7" s="50"/>
      <c r="S7" s="50"/>
      <c r="T7" s="50"/>
      <c r="U7" s="50"/>
      <c r="V7" s="50"/>
      <c r="W7" s="112"/>
      <c r="X7" s="50"/>
      <c r="Y7" s="95"/>
      <c r="Z7" s="95"/>
      <c r="AA7" s="95"/>
      <c r="AB7" s="95"/>
      <c r="AC7" s="95"/>
      <c r="AD7" s="95"/>
    </row>
    <row r="8" spans="1:30" x14ac:dyDescent="0.25">
      <c r="A8" s="9"/>
      <c r="B8" s="112"/>
      <c r="C8" s="50"/>
      <c r="D8" s="112"/>
      <c r="E8" s="113"/>
      <c r="G8" s="50"/>
      <c r="H8" s="53"/>
      <c r="I8" s="50"/>
      <c r="J8" s="24"/>
      <c r="K8" s="24"/>
      <c r="L8" s="24"/>
      <c r="M8" s="50"/>
      <c r="N8" s="50"/>
      <c r="O8" s="50"/>
      <c r="P8" s="50"/>
      <c r="Q8" s="50"/>
      <c r="R8" s="50"/>
      <c r="S8" s="50"/>
      <c r="T8" s="50"/>
      <c r="U8" s="50"/>
      <c r="V8" s="50"/>
      <c r="W8" s="112"/>
      <c r="X8" s="50"/>
      <c r="Y8" s="95"/>
      <c r="Z8" s="95"/>
      <c r="AA8" s="95"/>
      <c r="AB8" s="95"/>
      <c r="AC8" s="95"/>
      <c r="AD8" s="95"/>
    </row>
    <row r="9" spans="1:30" x14ac:dyDescent="0.25">
      <c r="A9" s="9"/>
      <c r="B9" s="112"/>
      <c r="C9" s="50"/>
      <c r="D9" s="112"/>
      <c r="E9" s="113"/>
      <c r="G9" s="50"/>
      <c r="H9" s="53"/>
      <c r="I9" s="50"/>
      <c r="J9" s="24"/>
      <c r="K9" s="24"/>
      <c r="L9" s="24"/>
      <c r="M9" s="50"/>
      <c r="N9" s="50"/>
      <c r="O9" s="50"/>
      <c r="P9" s="50"/>
      <c r="Q9" s="50"/>
      <c r="R9" s="50"/>
      <c r="S9" s="50"/>
      <c r="T9" s="50"/>
      <c r="U9" s="50"/>
      <c r="V9" s="50"/>
      <c r="W9" s="112"/>
      <c r="X9" s="50"/>
      <c r="Y9" s="95"/>
      <c r="Z9" s="95"/>
      <c r="AA9" s="95"/>
      <c r="AB9" s="95"/>
      <c r="AC9" s="95"/>
      <c r="AD9" s="95"/>
    </row>
    <row r="10" spans="1:30" x14ac:dyDescent="0.25">
      <c r="A10" s="9"/>
      <c r="B10" s="112"/>
      <c r="C10" s="50"/>
      <c r="D10" s="112"/>
      <c r="E10" s="113"/>
      <c r="G10" s="50"/>
      <c r="H10" s="53"/>
      <c r="I10" s="50"/>
      <c r="J10" s="24"/>
      <c r="K10" s="24"/>
      <c r="L10" s="24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112"/>
      <c r="X10" s="50"/>
      <c r="Y10" s="95"/>
      <c r="Z10" s="95"/>
      <c r="AA10" s="95"/>
      <c r="AB10" s="95"/>
      <c r="AC10" s="95"/>
      <c r="AD10" s="95"/>
    </row>
    <row r="11" spans="1:30" x14ac:dyDescent="0.25">
      <c r="A11" s="9"/>
      <c r="B11" s="112"/>
      <c r="C11" s="50"/>
      <c r="D11" s="112"/>
      <c r="E11" s="113"/>
      <c r="G11" s="50"/>
      <c r="H11" s="53"/>
      <c r="I11" s="50"/>
      <c r="J11" s="24"/>
      <c r="K11" s="24"/>
      <c r="L11" s="24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112"/>
      <c r="X11" s="50"/>
      <c r="Y11" s="95"/>
      <c r="Z11" s="95"/>
      <c r="AA11" s="95"/>
      <c r="AB11" s="95"/>
      <c r="AC11" s="95"/>
      <c r="AD11" s="95"/>
    </row>
    <row r="12" spans="1:30" x14ac:dyDescent="0.25">
      <c r="A12" s="9"/>
      <c r="B12" s="112"/>
      <c r="C12" s="50"/>
      <c r="D12" s="112"/>
      <c r="E12" s="113"/>
      <c r="G12" s="50"/>
      <c r="H12" s="53"/>
      <c r="I12" s="50"/>
      <c r="J12" s="24"/>
      <c r="K12" s="24"/>
      <c r="L12" s="24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112"/>
      <c r="X12" s="50"/>
      <c r="Y12" s="95"/>
      <c r="Z12" s="95"/>
      <c r="AA12" s="95"/>
      <c r="AB12" s="95"/>
      <c r="AC12" s="95"/>
      <c r="AD12" s="95"/>
    </row>
    <row r="13" spans="1:30" x14ac:dyDescent="0.25">
      <c r="A13" s="9"/>
      <c r="B13" s="112"/>
      <c r="C13" s="50"/>
      <c r="D13" s="112"/>
      <c r="E13" s="113"/>
      <c r="G13" s="50"/>
      <c r="H13" s="53"/>
      <c r="I13" s="50"/>
      <c r="J13" s="24"/>
      <c r="K13" s="24"/>
      <c r="L13" s="24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112"/>
      <c r="X13" s="50"/>
      <c r="Y13" s="95"/>
      <c r="Z13" s="95"/>
      <c r="AA13" s="95"/>
      <c r="AB13" s="95"/>
      <c r="AC13" s="95"/>
      <c r="AD13" s="95"/>
    </row>
    <row r="14" spans="1:30" x14ac:dyDescent="0.25">
      <c r="A14" s="9"/>
      <c r="B14" s="112"/>
      <c r="C14" s="50"/>
      <c r="D14" s="112"/>
      <c r="E14" s="113"/>
      <c r="G14" s="50"/>
      <c r="H14" s="53"/>
      <c r="I14" s="50"/>
      <c r="J14" s="24"/>
      <c r="K14" s="24"/>
      <c r="L14" s="24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112"/>
      <c r="X14" s="50"/>
      <c r="Y14" s="95"/>
      <c r="Z14" s="95"/>
      <c r="AA14" s="95"/>
      <c r="AB14" s="95"/>
      <c r="AC14" s="95"/>
      <c r="AD14" s="95"/>
    </row>
    <row r="15" spans="1:30" x14ac:dyDescent="0.25">
      <c r="A15" s="9"/>
      <c r="B15" s="112"/>
      <c r="C15" s="50"/>
      <c r="D15" s="112"/>
      <c r="E15" s="113"/>
      <c r="G15" s="50"/>
      <c r="H15" s="53"/>
      <c r="I15" s="50"/>
      <c r="J15" s="24"/>
      <c r="K15" s="24"/>
      <c r="L15" s="24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12"/>
      <c r="X15" s="50"/>
      <c r="Y15" s="95"/>
      <c r="Z15" s="95"/>
      <c r="AA15" s="95"/>
      <c r="AB15" s="95"/>
      <c r="AC15" s="95"/>
      <c r="AD15" s="95"/>
    </row>
    <row r="16" spans="1:30" x14ac:dyDescent="0.25">
      <c r="A16" s="9"/>
      <c r="B16" s="112"/>
      <c r="C16" s="50"/>
      <c r="D16" s="112"/>
      <c r="E16" s="113"/>
      <c r="G16" s="50"/>
      <c r="H16" s="53"/>
      <c r="I16" s="50"/>
      <c r="J16" s="24"/>
      <c r="K16" s="24"/>
      <c r="L16" s="24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112"/>
      <c r="X16" s="50"/>
      <c r="Y16" s="95"/>
      <c r="Z16" s="95"/>
      <c r="AA16" s="95"/>
      <c r="AB16" s="95"/>
      <c r="AC16" s="95"/>
      <c r="AD16" s="95"/>
    </row>
    <row r="17" spans="1:30" x14ac:dyDescent="0.25">
      <c r="A17" s="9"/>
      <c r="B17" s="112"/>
      <c r="C17" s="50"/>
      <c r="D17" s="112"/>
      <c r="E17" s="113"/>
      <c r="G17" s="50"/>
      <c r="H17" s="53"/>
      <c r="I17" s="50"/>
      <c r="J17" s="24"/>
      <c r="K17" s="24"/>
      <c r="L17" s="24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112"/>
      <c r="X17" s="50"/>
      <c r="Y17" s="95"/>
      <c r="Z17" s="95"/>
      <c r="AA17" s="95"/>
      <c r="AB17" s="95"/>
      <c r="AC17" s="95"/>
      <c r="AD17" s="95"/>
    </row>
    <row r="18" spans="1:30" x14ac:dyDescent="0.25">
      <c r="A18" s="9"/>
      <c r="B18" s="112"/>
      <c r="C18" s="50"/>
      <c r="D18" s="112"/>
      <c r="E18" s="113"/>
      <c r="G18" s="50"/>
      <c r="H18" s="53"/>
      <c r="I18" s="50"/>
      <c r="J18" s="24"/>
      <c r="K18" s="24"/>
      <c r="L18" s="24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112"/>
      <c r="X18" s="50"/>
      <c r="Y18" s="95"/>
      <c r="Z18" s="95"/>
      <c r="AA18" s="95"/>
      <c r="AB18" s="95"/>
      <c r="AC18" s="95"/>
      <c r="AD18" s="95"/>
    </row>
    <row r="19" spans="1:30" x14ac:dyDescent="0.25">
      <c r="A19" s="9"/>
      <c r="B19" s="112"/>
      <c r="C19" s="50"/>
      <c r="D19" s="112"/>
      <c r="E19" s="113"/>
      <c r="G19" s="50"/>
      <c r="H19" s="53"/>
      <c r="I19" s="50"/>
      <c r="J19" s="24"/>
      <c r="K19" s="24"/>
      <c r="L19" s="24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112"/>
      <c r="X19" s="50"/>
      <c r="Y19" s="95"/>
      <c r="Z19" s="95"/>
      <c r="AA19" s="95"/>
      <c r="AB19" s="95"/>
      <c r="AC19" s="95"/>
      <c r="AD19" s="95"/>
    </row>
    <row r="20" spans="1:30" x14ac:dyDescent="0.25">
      <c r="A20" s="9"/>
      <c r="B20" s="112"/>
      <c r="C20" s="50"/>
      <c r="D20" s="112"/>
      <c r="E20" s="113"/>
      <c r="G20" s="50"/>
      <c r="H20" s="53"/>
      <c r="I20" s="50"/>
      <c r="J20" s="24"/>
      <c r="K20" s="24"/>
      <c r="L20" s="24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112"/>
      <c r="X20" s="50"/>
      <c r="Y20" s="95"/>
      <c r="Z20" s="95"/>
      <c r="AA20" s="95"/>
      <c r="AB20" s="95"/>
      <c r="AC20" s="95"/>
      <c r="AD20" s="95"/>
    </row>
    <row r="21" spans="1:30" x14ac:dyDescent="0.25">
      <c r="A21" s="9"/>
      <c r="B21" s="112"/>
      <c r="C21" s="50"/>
      <c r="D21" s="112"/>
      <c r="E21" s="113"/>
      <c r="G21" s="50"/>
      <c r="H21" s="53"/>
      <c r="I21" s="50"/>
      <c r="J21" s="24"/>
      <c r="K21" s="24"/>
      <c r="L21" s="24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112"/>
      <c r="X21" s="50"/>
      <c r="Y21" s="95"/>
      <c r="Z21" s="95"/>
      <c r="AA21" s="95"/>
      <c r="AB21" s="95"/>
      <c r="AC21" s="95"/>
      <c r="AD21" s="95"/>
    </row>
    <row r="22" spans="1:30" x14ac:dyDescent="0.25">
      <c r="A22" s="9"/>
      <c r="B22" s="112"/>
      <c r="C22" s="50"/>
      <c r="D22" s="112"/>
      <c r="E22" s="113"/>
      <c r="G22" s="50"/>
      <c r="H22" s="53"/>
      <c r="I22" s="50"/>
      <c r="J22" s="24"/>
      <c r="K22" s="24"/>
      <c r="L22" s="24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112"/>
      <c r="X22" s="50"/>
      <c r="Y22" s="95"/>
      <c r="Z22" s="95"/>
      <c r="AA22" s="95"/>
      <c r="AB22" s="95"/>
      <c r="AC22" s="95"/>
      <c r="AD22" s="95"/>
    </row>
    <row r="23" spans="1:30" x14ac:dyDescent="0.25">
      <c r="A23" s="9"/>
      <c r="B23" s="112"/>
      <c r="C23" s="50"/>
      <c r="D23" s="112"/>
      <c r="E23" s="113"/>
      <c r="G23" s="50"/>
      <c r="H23" s="53"/>
      <c r="I23" s="50"/>
      <c r="J23" s="24"/>
      <c r="K23" s="24"/>
      <c r="L23" s="24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112"/>
      <c r="X23" s="50"/>
      <c r="Y23" s="95"/>
      <c r="Z23" s="95"/>
      <c r="AA23" s="95"/>
      <c r="AB23" s="95"/>
      <c r="AC23" s="95"/>
      <c r="AD23" s="95"/>
    </row>
    <row r="24" spans="1:30" x14ac:dyDescent="0.25">
      <c r="A24" s="9"/>
      <c r="B24" s="112"/>
      <c r="C24" s="50"/>
      <c r="D24" s="112"/>
      <c r="E24" s="113"/>
      <c r="G24" s="50"/>
      <c r="H24" s="53"/>
      <c r="I24" s="50"/>
      <c r="J24" s="24"/>
      <c r="K24" s="24"/>
      <c r="L24" s="24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112"/>
      <c r="X24" s="50"/>
      <c r="Y24" s="95"/>
      <c r="Z24" s="95"/>
      <c r="AA24" s="95"/>
      <c r="AB24" s="95"/>
      <c r="AC24" s="95"/>
      <c r="AD24" s="95"/>
    </row>
    <row r="25" spans="1:30" x14ac:dyDescent="0.25">
      <c r="A25" s="9"/>
      <c r="B25" s="112"/>
      <c r="C25" s="50"/>
      <c r="D25" s="112"/>
      <c r="E25" s="113"/>
      <c r="G25" s="50"/>
      <c r="H25" s="53"/>
      <c r="I25" s="50"/>
      <c r="J25" s="24"/>
      <c r="K25" s="24"/>
      <c r="L25" s="24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112"/>
      <c r="X25" s="50"/>
      <c r="Y25" s="95"/>
      <c r="Z25" s="95"/>
      <c r="AA25" s="95"/>
      <c r="AB25" s="95"/>
      <c r="AC25" s="95"/>
      <c r="AD25" s="95"/>
    </row>
    <row r="26" spans="1:30" x14ac:dyDescent="0.25">
      <c r="A26" s="9"/>
      <c r="B26" s="112"/>
      <c r="C26" s="50"/>
      <c r="D26" s="112"/>
      <c r="E26" s="113"/>
      <c r="G26" s="50"/>
      <c r="H26" s="53"/>
      <c r="I26" s="50"/>
      <c r="J26" s="24"/>
      <c r="K26" s="24"/>
      <c r="L26" s="24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112"/>
      <c r="X26" s="50"/>
      <c r="Y26" s="95"/>
      <c r="Z26" s="95"/>
      <c r="AA26" s="95"/>
      <c r="AB26" s="95"/>
      <c r="AC26" s="95"/>
      <c r="AD26" s="95"/>
    </row>
    <row r="27" spans="1:30" x14ac:dyDescent="0.25">
      <c r="A27" s="9"/>
      <c r="B27" s="112"/>
      <c r="C27" s="50"/>
      <c r="D27" s="112"/>
      <c r="E27" s="113"/>
      <c r="G27" s="50"/>
      <c r="H27" s="53"/>
      <c r="I27" s="50"/>
      <c r="J27" s="24"/>
      <c r="K27" s="24"/>
      <c r="L27" s="24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112"/>
      <c r="X27" s="50"/>
      <c r="Y27" s="95"/>
      <c r="Z27" s="95"/>
      <c r="AA27" s="95"/>
      <c r="AB27" s="95"/>
      <c r="AC27" s="95"/>
      <c r="AD27" s="95"/>
    </row>
    <row r="28" spans="1:30" x14ac:dyDescent="0.25">
      <c r="A28" s="9"/>
      <c r="B28" s="112"/>
      <c r="C28" s="50"/>
      <c r="D28" s="112"/>
      <c r="E28" s="113"/>
      <c r="G28" s="50"/>
      <c r="H28" s="53"/>
      <c r="I28" s="50"/>
      <c r="J28" s="24"/>
      <c r="K28" s="24"/>
      <c r="L28" s="24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112"/>
      <c r="X28" s="50"/>
      <c r="Y28" s="95"/>
      <c r="Z28" s="95"/>
      <c r="AA28" s="95"/>
      <c r="AB28" s="95"/>
      <c r="AC28" s="95"/>
      <c r="AD28" s="95"/>
    </row>
    <row r="29" spans="1:30" x14ac:dyDescent="0.25">
      <c r="A29" s="9"/>
      <c r="B29" s="112"/>
      <c r="C29" s="50"/>
      <c r="D29" s="112"/>
      <c r="E29" s="113"/>
      <c r="G29" s="50"/>
      <c r="H29" s="53"/>
      <c r="I29" s="50"/>
      <c r="J29" s="24"/>
      <c r="K29" s="24"/>
      <c r="L29" s="24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112"/>
      <c r="X29" s="50"/>
      <c r="Y29" s="95"/>
      <c r="Z29" s="95"/>
      <c r="AA29" s="95"/>
      <c r="AB29" s="95"/>
      <c r="AC29" s="95"/>
      <c r="AD29" s="95"/>
    </row>
    <row r="30" spans="1:30" x14ac:dyDescent="0.25">
      <c r="A30" s="9"/>
      <c r="B30" s="112"/>
      <c r="C30" s="50"/>
      <c r="D30" s="112"/>
      <c r="E30" s="113"/>
      <c r="G30" s="50"/>
      <c r="H30" s="53"/>
      <c r="I30" s="50"/>
      <c r="J30" s="24"/>
      <c r="K30" s="24"/>
      <c r="L30" s="24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112"/>
      <c r="X30" s="50"/>
      <c r="Y30" s="95"/>
      <c r="Z30" s="95"/>
      <c r="AA30" s="95"/>
      <c r="AB30" s="95"/>
      <c r="AC30" s="95"/>
      <c r="AD30" s="95"/>
    </row>
    <row r="31" spans="1:30" x14ac:dyDescent="0.25">
      <c r="A31" s="9"/>
      <c r="B31" s="112"/>
      <c r="C31" s="50"/>
      <c r="D31" s="112"/>
      <c r="E31" s="113"/>
      <c r="G31" s="50"/>
      <c r="H31" s="53"/>
      <c r="I31" s="50"/>
      <c r="J31" s="24"/>
      <c r="K31" s="24"/>
      <c r="L31" s="24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112"/>
      <c r="X31" s="50"/>
      <c r="Y31" s="95"/>
      <c r="Z31" s="95"/>
      <c r="AA31" s="95"/>
      <c r="AB31" s="95"/>
      <c r="AC31" s="95"/>
      <c r="AD31" s="95"/>
    </row>
    <row r="32" spans="1:30" x14ac:dyDescent="0.25">
      <c r="A32" s="9"/>
      <c r="B32" s="112"/>
      <c r="C32" s="50"/>
      <c r="D32" s="112"/>
      <c r="E32" s="113"/>
      <c r="G32" s="50"/>
      <c r="H32" s="53"/>
      <c r="I32" s="50"/>
      <c r="J32" s="24"/>
      <c r="K32" s="24"/>
      <c r="L32" s="24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12"/>
      <c r="X32" s="50"/>
      <c r="Y32" s="95"/>
      <c r="Z32" s="95"/>
      <c r="AA32" s="95"/>
      <c r="AB32" s="95"/>
      <c r="AC32" s="95"/>
      <c r="AD32" s="95"/>
    </row>
    <row r="33" spans="1:30" x14ac:dyDescent="0.25">
      <c r="A33" s="9"/>
      <c r="B33" s="112"/>
      <c r="C33" s="50"/>
      <c r="D33" s="112"/>
      <c r="E33" s="113"/>
      <c r="G33" s="50"/>
      <c r="H33" s="53"/>
      <c r="I33" s="50"/>
      <c r="J33" s="24"/>
      <c r="K33" s="24"/>
      <c r="L33" s="24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12"/>
      <c r="X33" s="50"/>
      <c r="Y33" s="95"/>
      <c r="Z33" s="95"/>
      <c r="AA33" s="95"/>
      <c r="AB33" s="95"/>
      <c r="AC33" s="95"/>
      <c r="AD33" s="95"/>
    </row>
    <row r="34" spans="1:30" x14ac:dyDescent="0.25">
      <c r="A34" s="9"/>
      <c r="B34" s="112"/>
      <c r="C34" s="50"/>
      <c r="D34" s="112"/>
      <c r="E34" s="113"/>
      <c r="G34" s="50"/>
      <c r="H34" s="53"/>
      <c r="I34" s="50"/>
      <c r="J34" s="24"/>
      <c r="K34" s="24"/>
      <c r="L34" s="24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112"/>
      <c r="X34" s="50"/>
      <c r="Y34" s="95"/>
      <c r="Z34" s="95"/>
      <c r="AA34" s="95"/>
      <c r="AB34" s="95"/>
      <c r="AC34" s="95"/>
      <c r="AD34" s="95"/>
    </row>
    <row r="35" spans="1:30" x14ac:dyDescent="0.25">
      <c r="A35" s="9"/>
      <c r="B35" s="112"/>
      <c r="C35" s="50"/>
      <c r="D35" s="112"/>
      <c r="E35" s="113"/>
      <c r="G35" s="50"/>
      <c r="H35" s="53"/>
      <c r="I35" s="50"/>
      <c r="J35" s="24"/>
      <c r="K35" s="24"/>
      <c r="L35" s="24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112"/>
      <c r="X35" s="50"/>
      <c r="Y35" s="95"/>
      <c r="Z35" s="95"/>
      <c r="AA35" s="95"/>
      <c r="AB35" s="95"/>
      <c r="AC35" s="95"/>
      <c r="AD35" s="95"/>
    </row>
    <row r="36" spans="1:30" x14ac:dyDescent="0.25">
      <c r="A36" s="9"/>
      <c r="B36" s="112"/>
      <c r="C36" s="50"/>
      <c r="D36" s="112"/>
      <c r="E36" s="112"/>
      <c r="F36" s="24"/>
      <c r="G36" s="50"/>
      <c r="H36" s="53"/>
      <c r="I36" s="50"/>
      <c r="J36" s="24"/>
      <c r="K36" s="24"/>
      <c r="L36" s="24"/>
      <c r="M36" s="24"/>
      <c r="N36" s="82"/>
      <c r="O36" s="82"/>
      <c r="P36" s="24"/>
      <c r="Q36" s="24"/>
      <c r="R36" s="24"/>
      <c r="S36" s="24"/>
      <c r="T36" s="24"/>
      <c r="U36" s="24"/>
      <c r="V36" s="24"/>
      <c r="W36" s="112"/>
      <c r="X36" s="24"/>
      <c r="Y36" s="95"/>
      <c r="Z36" s="95"/>
      <c r="AA36" s="95"/>
      <c r="AB36" s="95"/>
      <c r="AC36" s="95"/>
      <c r="AD36" s="95"/>
    </row>
    <row r="37" spans="1:30" x14ac:dyDescent="0.25">
      <c r="A37" s="9"/>
      <c r="B37" s="112"/>
      <c r="C37" s="50"/>
      <c r="D37" s="112"/>
      <c r="E37" s="112"/>
      <c r="F37" s="24"/>
      <c r="G37" s="50"/>
      <c r="H37" s="53"/>
      <c r="I37" s="50"/>
      <c r="J37" s="24"/>
      <c r="K37" s="24"/>
      <c r="L37" s="24"/>
      <c r="M37" s="24"/>
      <c r="N37" s="82"/>
      <c r="O37" s="82"/>
      <c r="P37" s="24"/>
      <c r="Q37" s="24"/>
      <c r="R37" s="24"/>
      <c r="S37" s="24"/>
      <c r="T37" s="24"/>
      <c r="U37" s="24"/>
      <c r="V37" s="24"/>
      <c r="W37" s="112"/>
      <c r="X37" s="24"/>
      <c r="Y37" s="95"/>
      <c r="Z37" s="95"/>
      <c r="AA37" s="95"/>
      <c r="AB37" s="95"/>
      <c r="AC37" s="95"/>
      <c r="AD37" s="95"/>
    </row>
    <row r="38" spans="1:30" x14ac:dyDescent="0.25">
      <c r="A38" s="9"/>
      <c r="B38" s="112"/>
      <c r="C38" s="50"/>
      <c r="D38" s="112"/>
      <c r="E38" s="112"/>
      <c r="F38" s="24"/>
      <c r="G38" s="50"/>
      <c r="H38" s="53"/>
      <c r="I38" s="50"/>
      <c r="J38" s="24"/>
      <c r="K38" s="24"/>
      <c r="L38" s="24"/>
      <c r="M38" s="24"/>
      <c r="N38" s="82"/>
      <c r="O38" s="82"/>
      <c r="P38" s="24"/>
      <c r="Q38" s="24"/>
      <c r="R38" s="24"/>
      <c r="S38" s="24"/>
      <c r="T38" s="24"/>
      <c r="U38" s="24"/>
      <c r="V38" s="24"/>
      <c r="W38" s="112"/>
      <c r="X38" s="24"/>
      <c r="Y38" s="95"/>
      <c r="Z38" s="95"/>
      <c r="AA38" s="95"/>
      <c r="AB38" s="95"/>
      <c r="AC38" s="95"/>
      <c r="AD38" s="95"/>
    </row>
    <row r="39" spans="1:30" x14ac:dyDescent="0.25">
      <c r="A39" s="9"/>
      <c r="B39" s="112"/>
      <c r="C39" s="50"/>
      <c r="D39" s="112"/>
      <c r="E39" s="112"/>
      <c r="F39" s="24"/>
      <c r="G39" s="50"/>
      <c r="H39" s="53"/>
      <c r="I39" s="50"/>
      <c r="J39" s="24"/>
      <c r="K39" s="24"/>
      <c r="L39" s="24"/>
      <c r="M39" s="24"/>
      <c r="N39" s="82"/>
      <c r="O39" s="82"/>
      <c r="P39" s="24"/>
      <c r="Q39" s="24"/>
      <c r="R39" s="24"/>
      <c r="S39" s="24"/>
      <c r="T39" s="24"/>
      <c r="U39" s="24"/>
      <c r="V39" s="24"/>
      <c r="W39" s="112"/>
      <c r="X39" s="24"/>
      <c r="Y39" s="95"/>
      <c r="Z39" s="95"/>
      <c r="AA39" s="95"/>
      <c r="AB39" s="95"/>
      <c r="AC39" s="95"/>
      <c r="AD39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2018-12-23T19:20:19Z</dcterms:modified>
</cp:coreProperties>
</file>