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1" i="2" l="1"/>
  <c r="K24" i="2" s="1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I24" i="2" s="1"/>
  <c r="H18" i="2"/>
  <c r="H22" i="2" s="1"/>
  <c r="M22" i="2" s="1"/>
  <c r="G18" i="2"/>
  <c r="G22" i="2" s="1"/>
  <c r="G24" i="2" s="1"/>
  <c r="F18" i="2"/>
  <c r="F22" i="2" s="1"/>
  <c r="N22" i="2" s="1"/>
  <c r="E18" i="2"/>
  <c r="E22" i="2" s="1"/>
  <c r="E24" i="2" s="1"/>
  <c r="L22" i="2" l="1"/>
  <c r="K23" i="2"/>
  <c r="J23" i="2" s="1"/>
  <c r="F23" i="2"/>
  <c r="L23" i="2" s="1"/>
  <c r="H23" i="2"/>
  <c r="M23" i="2" s="1"/>
  <c r="N23" i="2"/>
  <c r="H24" i="2"/>
  <c r="M24" i="2" s="1"/>
  <c r="AF18" i="2"/>
  <c r="F24" i="2" l="1"/>
  <c r="L24" i="2" s="1"/>
  <c r="N24" i="2" l="1"/>
</calcChain>
</file>

<file path=xl/sharedStrings.xml><?xml version="1.0" encoding="utf-8"?>
<sst xmlns="http://schemas.openxmlformats.org/spreadsheetml/2006/main" count="94" uniqueCount="39">
  <si>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</si>
  <si>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</si>
  <si>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</si>
  <si>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</si>
  <si>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</si>
  <si>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</si>
  <si>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</si>
  <si>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</si>
  <si>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</si>
  <si>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</si>
  <si>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</si>
  <si>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</si>
  <si>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</si>
  <si>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</si>
  <si>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</si>
  <si>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PKP</t>
  </si>
  <si>
    <t>11.</t>
  </si>
  <si>
    <t>9.</t>
  </si>
  <si>
    <t>Mikko Nykänen</t>
  </si>
  <si>
    <t>12.10.1973</t>
  </si>
  <si>
    <t>PKP = Puurtilan Kisa-Pojat  (1948)</t>
  </si>
  <si>
    <t>1.</t>
  </si>
  <si>
    <t>4.</t>
  </si>
  <si>
    <t>6.</t>
  </si>
  <si>
    <t>3.</t>
  </si>
  <si>
    <t>2.</t>
  </si>
  <si>
    <t>8.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</si>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</sst>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9" t="s">
        <v>30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1991</v>
      </c>
      <c r="Y4" s="22" t="s">
        <v>21</v>
      </c>
      <c r="Z4" s="70" t="s">
        <v>15</v>
      </c>
      <c r="AA4" s="22">
        <v>18</v>
      </c>
      <c r="AB4" s="22">
        <v>0</v>
      </c>
      <c r="AC4" s="22">
        <v>11</v>
      </c>
      <c r="AD4" s="22">
        <v>12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1992</v>
      </c>
      <c r="C5" s="35" t="s">
        <v>14</v>
      </c>
      <c r="D5" s="43" t="s">
        <v>15</v>
      </c>
      <c r="E5" s="22">
        <v>24</v>
      </c>
      <c r="F5" s="22">
        <v>0</v>
      </c>
      <c r="G5" s="22">
        <v>13</v>
      </c>
      <c r="H5" s="34">
        <v>3</v>
      </c>
      <c r="I5" s="22">
        <v>81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1993</v>
      </c>
      <c r="Y6" s="35" t="s">
        <v>22</v>
      </c>
      <c r="Z6" s="43" t="s">
        <v>15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1994</v>
      </c>
      <c r="Y7" s="35" t="s">
        <v>23</v>
      </c>
      <c r="Z7" s="43" t="s">
        <v>15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1995</v>
      </c>
      <c r="Y8" s="35" t="s">
        <v>24</v>
      </c>
      <c r="Z8" s="43" t="s">
        <v>15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1996</v>
      </c>
      <c r="Y9" s="35" t="s">
        <v>25</v>
      </c>
      <c r="Z9" s="43" t="s">
        <v>15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1997</v>
      </c>
      <c r="C10" s="35" t="s">
        <v>16</v>
      </c>
      <c r="D10" s="43" t="s">
        <v>15</v>
      </c>
      <c r="E10" s="22">
        <v>26</v>
      </c>
      <c r="F10" s="22">
        <v>0</v>
      </c>
      <c r="G10" s="22">
        <v>16</v>
      </c>
      <c r="H10" s="34">
        <v>4</v>
      </c>
      <c r="I10" s="22">
        <v>61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1998</v>
      </c>
      <c r="C11" s="35" t="s">
        <v>17</v>
      </c>
      <c r="D11" s="43" t="s">
        <v>15</v>
      </c>
      <c r="E11" s="22">
        <v>24</v>
      </c>
      <c r="F11" s="22">
        <v>1</v>
      </c>
      <c r="G11" s="22">
        <v>12</v>
      </c>
      <c r="H11" s="34">
        <v>3</v>
      </c>
      <c r="I11" s="22">
        <v>61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2001</v>
      </c>
      <c r="Y13" s="22" t="s">
        <v>24</v>
      </c>
      <c r="Z13" s="43" t="s">
        <v>15</v>
      </c>
      <c r="AA13" s="22">
        <v>17</v>
      </c>
      <c r="AB13" s="22">
        <v>1</v>
      </c>
      <c r="AC13" s="22">
        <v>29</v>
      </c>
      <c r="AD13" s="22">
        <v>11</v>
      </c>
      <c r="AE13" s="22">
        <v>78</v>
      </c>
      <c r="AF13" s="28">
        <v>0.6341</v>
      </c>
      <c r="AG13" s="69">
        <v>123</v>
      </c>
      <c r="AH13" s="13" t="s">
        <v>17</v>
      </c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2002</v>
      </c>
      <c r="Y14" s="22" t="s">
        <v>26</v>
      </c>
      <c r="Z14" s="43" t="s">
        <v>15</v>
      </c>
      <c r="AA14" s="22">
        <v>18</v>
      </c>
      <c r="AB14" s="22">
        <v>2</v>
      </c>
      <c r="AC14" s="22">
        <v>23</v>
      </c>
      <c r="AD14" s="22">
        <v>8</v>
      </c>
      <c r="AE14" s="22">
        <v>98</v>
      </c>
      <c r="AF14" s="28">
        <v>0.65769999999999995</v>
      </c>
      <c r="AG14" s="69">
        <v>149</v>
      </c>
      <c r="AH14" s="13" t="s">
        <v>38</v>
      </c>
      <c r="AI14" s="13"/>
      <c r="AJ14" s="13"/>
      <c r="AK14" s="22" t="s">
        <v>24</v>
      </c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2003</v>
      </c>
      <c r="Y15" s="22" t="s">
        <v>27</v>
      </c>
      <c r="Z15" s="43" t="s">
        <v>15</v>
      </c>
      <c r="AA15" s="22">
        <v>18</v>
      </c>
      <c r="AB15" s="22">
        <v>0</v>
      </c>
      <c r="AC15" s="22">
        <v>12</v>
      </c>
      <c r="AD15" s="22">
        <v>8</v>
      </c>
      <c r="AE15" s="22">
        <v>77</v>
      </c>
      <c r="AF15" s="28">
        <v>0.5746</v>
      </c>
      <c r="AG15" s="69">
        <v>134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22"/>
      <c r="Z16" s="43"/>
      <c r="AA16" s="22"/>
      <c r="AB16" s="22"/>
      <c r="AC16" s="22"/>
      <c r="AD16" s="22"/>
      <c r="AE16" s="22"/>
      <c r="AF16" s="28"/>
      <c r="AG16" s="69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2005</v>
      </c>
      <c r="Y17" s="22" t="s">
        <v>24</v>
      </c>
      <c r="Z17" s="43" t="s">
        <v>15</v>
      </c>
      <c r="AA17" s="22">
        <v>3</v>
      </c>
      <c r="AB17" s="22">
        <v>0</v>
      </c>
      <c r="AC17" s="22">
        <v>0</v>
      </c>
      <c r="AD17" s="22">
        <v>0</v>
      </c>
      <c r="AE17" s="22">
        <v>5</v>
      </c>
      <c r="AF17" s="28">
        <v>0.35709999999999997</v>
      </c>
      <c r="AG17" s="69">
        <v>14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48" t="s">
        <v>33</v>
      </c>
      <c r="C18" s="49"/>
      <c r="D18" s="50"/>
      <c r="E18" s="51">
        <f>SUM(E4:E17)</f>
        <v>74</v>
      </c>
      <c r="F18" s="51">
        <f>SUM(F4:F17)</f>
        <v>1</v>
      </c>
      <c r="G18" s="51">
        <f>SUM(G4:G17)</f>
        <v>41</v>
      </c>
      <c r="H18" s="51">
        <f>SUM(H4:H17)</f>
        <v>10</v>
      </c>
      <c r="I18" s="51">
        <f>SUM(I4:I17)</f>
        <v>203</v>
      </c>
      <c r="J18" s="52">
        <v>0</v>
      </c>
      <c r="K18" s="38">
        <f>SUM(K4:K17)</f>
        <v>0</v>
      </c>
      <c r="L18" s="17"/>
      <c r="M18" s="15"/>
      <c r="N18" s="53"/>
      <c r="O18" s="54"/>
      <c r="P18" s="18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3">
        <v>0</v>
      </c>
      <c r="W18" s="38">
        <f>SUM(W4:W17)</f>
        <v>0</v>
      </c>
      <c r="X18" s="11" t="s">
        <v>33</v>
      </c>
      <c r="Y18" s="12"/>
      <c r="Z18" s="10"/>
      <c r="AA18" s="51">
        <f>SUM(AA4:AA17)</f>
        <v>74</v>
      </c>
      <c r="AB18" s="51">
        <f>SUM(AB4:AB17)</f>
        <v>3</v>
      </c>
      <c r="AC18" s="51">
        <f>SUM(AC4:AC17)</f>
        <v>75</v>
      </c>
      <c r="AD18" s="51">
        <f>SUM(AD4:AD17)</f>
        <v>39</v>
      </c>
      <c r="AE18" s="51">
        <f>SUM(AE4:AE17)</f>
        <v>258</v>
      </c>
      <c r="AF18" s="52">
        <f>PRODUCT(AE18/AG18)</f>
        <v>0.61428571428571432</v>
      </c>
      <c r="AG18" s="38">
        <f>SUM(AG4:AG17)</f>
        <v>420</v>
      </c>
      <c r="AH18" s="17"/>
      <c r="AI18" s="15"/>
      <c r="AJ18" s="53"/>
      <c r="AK18" s="54"/>
      <c r="AL18" s="18"/>
      <c r="AM18" s="51">
        <f>SUM(AM4:AM17)</f>
        <v>0</v>
      </c>
      <c r="AN18" s="51">
        <f>SUM(AN4:AN17)</f>
        <v>0</v>
      </c>
      <c r="AO18" s="51">
        <f>SUM(AO4:AO17)</f>
        <v>0</v>
      </c>
      <c r="AP18" s="51">
        <f>SUM(AP4:AP17)</f>
        <v>0</v>
      </c>
      <c r="AQ18" s="51">
        <f>SUM(AQ4:AQ17)</f>
        <v>0</v>
      </c>
      <c r="AR18" s="52">
        <v>0</v>
      </c>
      <c r="AS18" s="42">
        <f>SUM(AS4:AS17)</f>
        <v>0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55"/>
      <c r="K19" s="21"/>
      <c r="L19" s="18"/>
      <c r="M19" s="18"/>
      <c r="N19" s="18"/>
      <c r="O19" s="18"/>
      <c r="P19" s="24"/>
      <c r="Q19" s="24"/>
      <c r="R19" s="25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55"/>
      <c r="AG19" s="21"/>
      <c r="AH19" s="18"/>
      <c r="AI19" s="18"/>
      <c r="AJ19" s="18"/>
      <c r="AK19" s="18"/>
      <c r="AL19" s="24"/>
      <c r="AM19" s="24"/>
      <c r="AN19" s="25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6" t="s">
        <v>34</v>
      </c>
      <c r="C20" s="57"/>
      <c r="D20" s="58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35</v>
      </c>
      <c r="O20" s="13" t="s">
        <v>36</v>
      </c>
      <c r="Q20" s="25"/>
      <c r="R20" s="25" t="s">
        <v>12</v>
      </c>
      <c r="S20" s="25"/>
      <c r="T20" s="24" t="s">
        <v>20</v>
      </c>
      <c r="U20" s="18"/>
      <c r="V20" s="21"/>
      <c r="W20" s="21"/>
      <c r="X20" s="59"/>
      <c r="Y20" s="59"/>
      <c r="Z20" s="59"/>
      <c r="AA20" s="59"/>
      <c r="AB20" s="59"/>
      <c r="AC20" s="25"/>
      <c r="AD20" s="25"/>
      <c r="AE20" s="25"/>
      <c r="AF20" s="24"/>
      <c r="AG20" s="24"/>
      <c r="AH20" s="24"/>
      <c r="AI20" s="24"/>
      <c r="AJ20" s="24"/>
      <c r="AK20" s="24"/>
      <c r="AM20" s="21"/>
      <c r="AN20" s="59"/>
      <c r="AO20" s="59"/>
      <c r="AP20" s="59"/>
      <c r="AQ20" s="59"/>
      <c r="AR20" s="59"/>
      <c r="AS20" s="59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37</v>
      </c>
      <c r="C21" s="7"/>
      <c r="D21" s="27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24" t="e">
        <f>PRODUCT(I21/J21)</f>
        <v>#DIV/0!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3" t="s">
        <v>13</v>
      </c>
      <c r="C22" s="64"/>
      <c r="D22" s="65"/>
      <c r="E22" s="60">
        <f>PRODUCT(E18+Q18)</f>
        <v>74</v>
      </c>
      <c r="F22" s="60">
        <f>PRODUCT(F18+R18)</f>
        <v>1</v>
      </c>
      <c r="G22" s="60">
        <f>PRODUCT(G18+S18)</f>
        <v>41</v>
      </c>
      <c r="H22" s="60">
        <f>PRODUCT(H18+T18)</f>
        <v>10</v>
      </c>
      <c r="I22" s="60">
        <f>PRODUCT(I18+U18)</f>
        <v>203</v>
      </c>
      <c r="J22" s="61"/>
      <c r="K22" s="24">
        <f>PRODUCT(K18+W18)</f>
        <v>0</v>
      </c>
      <c r="L22" s="62">
        <f>PRODUCT((F22+G22)/E22)</f>
        <v>0.56756756756756754</v>
      </c>
      <c r="M22" s="62">
        <f>PRODUCT(H22/E22)</f>
        <v>0.13513513513513514</v>
      </c>
      <c r="N22" s="62">
        <f>PRODUCT((F22+G22+H22)/E22)</f>
        <v>0.70270270270270274</v>
      </c>
      <c r="O22" s="62">
        <v>2.7432432432432434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30</v>
      </c>
      <c r="C23" s="19"/>
      <c r="D23" s="29"/>
      <c r="E23" s="60">
        <f>PRODUCT(AA18+AM18)</f>
        <v>74</v>
      </c>
      <c r="F23" s="60">
        <f>PRODUCT(AB18+AN18)</f>
        <v>3</v>
      </c>
      <c r="G23" s="60">
        <f>PRODUCT(AC18+AO18)</f>
        <v>75</v>
      </c>
      <c r="H23" s="60">
        <f>PRODUCT(AD18+AP18)</f>
        <v>39</v>
      </c>
      <c r="I23" s="60">
        <f>PRODUCT(AE18+AQ18)</f>
        <v>258</v>
      </c>
      <c r="J23" s="61">
        <f>PRODUCT(I23/K23)</f>
        <v>0.61428571428571432</v>
      </c>
      <c r="K23" s="18">
        <f>PRODUCT(AG18+AS18)</f>
        <v>420</v>
      </c>
      <c r="L23" s="62">
        <f>PRODUCT((F23+G23)/E23)</f>
        <v>1.0540540540540539</v>
      </c>
      <c r="M23" s="62">
        <f>PRODUCT(H23/E23)</f>
        <v>0.52702702702702697</v>
      </c>
      <c r="N23" s="62">
        <f>PRODUCT((F23+G23+H23)/E23)</f>
        <v>1.5810810810810811</v>
      </c>
      <c r="O23" s="62">
        <v>4.6071428571428568</v>
      </c>
      <c r="Q23" s="25"/>
      <c r="R23" s="25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6" t="s">
        <v>33</v>
      </c>
      <c r="C24" s="67"/>
      <c r="D24" s="68"/>
      <c r="E24" s="60">
        <f>SUM(E21:E23)</f>
        <v>148</v>
      </c>
      <c r="F24" s="60">
        <f t="shared" ref="F24:I24" si="0">SUM(F21:F23)</f>
        <v>4</v>
      </c>
      <c r="G24" s="60">
        <f t="shared" si="0"/>
        <v>116</v>
      </c>
      <c r="H24" s="60">
        <f t="shared" si="0"/>
        <v>49</v>
      </c>
      <c r="I24" s="60">
        <f t="shared" si="0"/>
        <v>461</v>
      </c>
      <c r="J24" s="61"/>
      <c r="K24" s="24" t="e">
        <f>SUM(K21:K23)</f>
        <v>#DIV/0!</v>
      </c>
      <c r="L24" s="62">
        <f>PRODUCT((F24+G24)/E24)</f>
        <v>0.81081081081081086</v>
      </c>
      <c r="M24" s="62">
        <f>PRODUCT(H24/E24)</f>
        <v>0.33108108108108109</v>
      </c>
      <c r="N24" s="62">
        <f>PRODUCT((F24+G24+H24)/E24)</f>
        <v>1.1418918918918919</v>
      </c>
      <c r="O24" s="62">
        <v>3.546153846153846</v>
      </c>
      <c r="Q24" s="18"/>
      <c r="R24" s="18"/>
      <c r="S24" s="18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18"/>
      <c r="AL189" s="18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2018-12-23T18:58:15Z</dcterms:modified>
</cp:coreProperties>
</file>