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N7" i="2"/>
  <c r="M7" i="2"/>
  <c r="I7" i="2"/>
  <c r="G7" i="2"/>
  <c r="O17" i="1" l="1"/>
  <c r="O16" i="1" l="1"/>
  <c r="O15" i="1"/>
  <c r="O13" i="1"/>
  <c r="O12" i="1"/>
  <c r="O11" i="1"/>
  <c r="O10" i="1"/>
  <c r="O8" i="1"/>
  <c r="O14" i="1"/>
  <c r="AE18" i="1"/>
  <c r="AD18" i="1"/>
  <c r="AC18" i="1"/>
  <c r="AB18" i="1"/>
  <c r="AA18" i="1"/>
  <c r="Z18" i="1"/>
  <c r="Y18" i="1"/>
  <c r="I24" i="1" s="1"/>
  <c r="X18" i="1"/>
  <c r="H24" i="1" s="1"/>
  <c r="W18" i="1"/>
  <c r="G24" i="1" s="1"/>
  <c r="V18" i="1"/>
  <c r="F24" i="1" s="1"/>
  <c r="U18" i="1"/>
  <c r="E24" i="1" s="1"/>
  <c r="T18" i="1"/>
  <c r="I23" i="1" s="1"/>
  <c r="N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G25" i="1" l="1"/>
  <c r="K22" i="1"/>
  <c r="O24" i="1"/>
  <c r="M24" i="1"/>
  <c r="L24" i="1"/>
  <c r="I22" i="1"/>
  <c r="M22" i="1" s="1"/>
  <c r="K24" i="1"/>
  <c r="O18" i="1"/>
  <c r="O22" i="1" s="1"/>
  <c r="O25" i="1" s="1"/>
  <c r="H25" i="1"/>
  <c r="L23" i="1"/>
  <c r="E25" i="1"/>
  <c r="F25" i="1"/>
  <c r="L25" i="1"/>
  <c r="K23" i="1"/>
  <c r="D19" i="1"/>
  <c r="M23" i="1"/>
  <c r="I25" i="1"/>
  <c r="L22" i="1"/>
  <c r="K25" i="1" l="1"/>
  <c r="N18" i="1"/>
  <c r="N22" i="1" s="1"/>
  <c r="M25" i="1"/>
  <c r="N25" i="1"/>
</calcChain>
</file>

<file path=xl/sharedStrings.xml><?xml version="1.0" encoding="utf-8"?>
<sst xmlns="http://schemas.openxmlformats.org/spreadsheetml/2006/main" count="207" uniqueCount="123">
  <si>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</si>
  <si>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</si>
  <si>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</si>
  <si>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</si>
  <si>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</si>
  <si>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</si>
  <si>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</si>
  <si>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</si>
  <si>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</si>
  <si>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</si>
  <si>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</si>
  <si>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</si>
  <si>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</si>
  <si>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</si>
  <si>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</si>
  <si>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</si>
  <si>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</si>
  <si>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</si>
  <si>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</si>
  <si>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</si>
  <si>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</si>
  <si>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</si>
  <si>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</si>
  <si>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</si>
  <si>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</si>
  <si>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</si>
  <si>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</si>
  <si>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</si>
  <si>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</si>
  <si>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</si>
  <si>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</si>
  <si>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</si>
  <si>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</si>
  <si>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</si>
  <si>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</si>
  <si>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</si>
  <si>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</si>
  <si>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</si>
  <si>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</si>
  <si>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</si>
  <si>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play off</t>
  </si>
  <si>
    <t>1.  ottelu</t>
  </si>
  <si>
    <t>3.  ottelu</t>
  </si>
  <si>
    <t>7.</t>
  </si>
  <si>
    <t>Kati Nykänen</t>
  </si>
  <si>
    <t>ViU</t>
  </si>
  <si>
    <t>SiiPe</t>
  </si>
  <si>
    <t>superpesiskarsinta</t>
  </si>
  <si>
    <t>9.</t>
  </si>
  <si>
    <t>11.</t>
  </si>
  <si>
    <t>alemmat pudotuspelit</t>
  </si>
  <si>
    <t>03.07. 2005  SiiPe - YPJ  1-2  (7-3, 2-6, 0-2)</t>
  </si>
  <si>
    <t xml:space="preserve">  18 v 11 kk   3 pv</t>
  </si>
  <si>
    <t>13.07. 2005  SiiPe - PeTo-Jussit  2-1  (0-2, 3-2, 2-0)</t>
  </si>
  <si>
    <t xml:space="preserve">  18 v 11 kk 13 pv</t>
  </si>
  <si>
    <t>11.07. 2008  Pesäkarhut - ViU  2-0  (8-5, 2-0)</t>
  </si>
  <si>
    <t>41.  ottelu</t>
  </si>
  <si>
    <t xml:space="preserve">  21 v 11 kk 11 pv</t>
  </si>
  <si>
    <t>5.</t>
  </si>
  <si>
    <t>30.7.1986   Liperi</t>
  </si>
  <si>
    <t>Seurat</t>
  </si>
  <si>
    <t>ViU = Viinijärven Urheilijat  (1914),  kasvattajaseura</t>
  </si>
  <si>
    <t>SiiPe  = Siilinjärven Pesis  (1987)</t>
  </si>
  <si>
    <t>Pesä Ysit</t>
  </si>
  <si>
    <t>Pesä Ysit = Pesä Ysit, Lappeenranta  (1976)</t>
  </si>
  <si>
    <t>6.</t>
  </si>
  <si>
    <t>jatkosarja</t>
  </si>
  <si>
    <t>Kirittäret = Jyväskylän Pesis  (2004)</t>
  </si>
  <si>
    <t>Kirittäret</t>
  </si>
  <si>
    <t>3.</t>
  </si>
  <si>
    <t>Pesäkarhut</t>
  </si>
  <si>
    <t>Pesäkarhut = Pesäkarhut, Pori  (1985)</t>
  </si>
  <si>
    <t>4.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</si>
  <si>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</si>
  <si>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</si>
  <si>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</si>
  <si>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</si>
  <si>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</si>
  <si>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</si>
  <si>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</si>
  <si>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</si>
  <si>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</si>
  <si>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</si>
  <si>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</si>
  <si>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</si>
  <si>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</si>
  <si>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</si>
  <si>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2009  Kuopio</t>
  </si>
  <si>
    <t>2-1  (3-0, 0-3, 1-0)</t>
  </si>
  <si>
    <t>2p</t>
  </si>
  <si>
    <t>Jani Valkeapää</t>
  </si>
  <si>
    <t>3942</t>
  </si>
  <si>
    <t>2-0  (7-1, 6-2)</t>
  </si>
  <si>
    <t>I p</t>
  </si>
  <si>
    <t>Jussi Viljanen</t>
  </si>
  <si>
    <t>2716</t>
  </si>
  <si>
    <t>23.07. 2011  Kouvola</t>
  </si>
  <si>
    <t>0-2  (1-5, 3-4)</t>
  </si>
  <si>
    <t>3v</t>
  </si>
  <si>
    <t>3128</t>
  </si>
  <si>
    <t>22 v  10 kk  28 pv</t>
  </si>
  <si>
    <t>NAISET</t>
  </si>
  <si>
    <t>jok</t>
  </si>
  <si>
    <t xml:space="preserve"> ITÄ - LÄNSI - KORTTI</t>
  </si>
  <si>
    <t>B-TYTÖT</t>
  </si>
  <si>
    <t>24.07. 2005  Oulu</t>
  </si>
  <si>
    <t>3p</t>
  </si>
  <si>
    <t>II p</t>
  </si>
  <si>
    <t>Mirja Parviainen</t>
  </si>
  <si>
    <t>1068</t>
  </si>
  <si>
    <t xml:space="preserve">  0-1  (4-4, 3-6)</t>
  </si>
  <si>
    <t>6/7</t>
  </si>
  <si>
    <t>1/1</t>
  </si>
  <si>
    <t>3/3</t>
  </si>
  <si>
    <t>1/2</t>
  </si>
  <si>
    <t>03.07. 2010  Helsinki</t>
  </si>
  <si>
    <t>4/6</t>
  </si>
  <si>
    <t>0/2</t>
  </si>
  <si>
    <t>3/6</t>
  </si>
  <si>
    <t>3/4</t>
  </si>
  <si>
    <t>0/1</t>
  </si>
  <si>
    <t>4/8</t>
  </si>
  <si>
    <t>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</si>
</sst>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5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7" xfId="0" applyFont="1" applyFill="1" applyBorder="1" applyAlignment="1">
      <alignment horizontal="left"/>
    </xf>
    <xf numFmtId="49" fontId="2" fillId="9" borderId="7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165" fontId="2" fillId="9" borderId="6" xfId="0" applyNumberFormat="1" applyFont="1" applyFill="1" applyBorder="1" applyAlignment="1">
      <alignment horizontal="center"/>
    </xf>
    <xf numFmtId="0" fontId="2" fillId="9" borderId="15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2.425781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5703125" style="84" customWidth="1"/>
    <col min="16" max="23" width="5.7109375" style="8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2002</v>
      </c>
      <c r="C4" s="27"/>
      <c r="D4" s="28" t="s">
        <v>45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3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2003</v>
      </c>
      <c r="C5" s="27"/>
      <c r="D5" s="28" t="s">
        <v>45</v>
      </c>
      <c r="E5" s="27"/>
      <c r="F5" s="29" t="s">
        <v>34</v>
      </c>
      <c r="G5" s="30"/>
      <c r="H5" s="31"/>
      <c r="I5" s="27"/>
      <c r="J5" s="27"/>
      <c r="K5" s="27"/>
      <c r="L5" s="27"/>
      <c r="M5" s="27"/>
      <c r="N5" s="32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2004</v>
      </c>
      <c r="C6" s="27"/>
      <c r="D6" s="28" t="s">
        <v>45</v>
      </c>
      <c r="E6" s="27"/>
      <c r="F6" s="29" t="s">
        <v>34</v>
      </c>
      <c r="G6" s="30"/>
      <c r="H6" s="31"/>
      <c r="I6" s="27"/>
      <c r="J6" s="27"/>
      <c r="K6" s="27"/>
      <c r="L6" s="27"/>
      <c r="M6" s="27"/>
      <c r="N6" s="32"/>
      <c r="O6" s="25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/>
      <c r="D7" s="28" t="s">
        <v>45</v>
      </c>
      <c r="E7" s="27"/>
      <c r="F7" s="29" t="s">
        <v>34</v>
      </c>
      <c r="G7" s="30"/>
      <c r="H7" s="31"/>
      <c r="I7" s="27"/>
      <c r="J7" s="27"/>
      <c r="K7" s="27"/>
      <c r="L7" s="27"/>
      <c r="M7" s="27"/>
      <c r="N7" s="32"/>
      <c r="O7" s="25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2005</v>
      </c>
      <c r="C8" s="33" t="s">
        <v>65</v>
      </c>
      <c r="D8" s="35" t="s">
        <v>46</v>
      </c>
      <c r="E8" s="33">
        <v>4</v>
      </c>
      <c r="F8" s="33">
        <v>0</v>
      </c>
      <c r="G8" s="33">
        <v>1</v>
      </c>
      <c r="H8" s="33">
        <v>1</v>
      </c>
      <c r="I8" s="33">
        <v>7</v>
      </c>
      <c r="J8" s="33">
        <v>2</v>
      </c>
      <c r="K8" s="33">
        <v>3</v>
      </c>
      <c r="L8" s="33">
        <v>1</v>
      </c>
      <c r="M8" s="33">
        <v>1</v>
      </c>
      <c r="N8" s="36">
        <v>0.30430000000000001</v>
      </c>
      <c r="O8" s="25">
        <f t="shared" ref="O8:O13" si="0">PRODUCT(I8/N8)</f>
        <v>23.003614853762734</v>
      </c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74" t="s">
        <v>66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/>
      <c r="D9" s="28" t="s">
        <v>45</v>
      </c>
      <c r="E9" s="27"/>
      <c r="F9" s="29" t="s">
        <v>34</v>
      </c>
      <c r="G9" s="30"/>
      <c r="H9" s="31"/>
      <c r="I9" s="27"/>
      <c r="J9" s="27"/>
      <c r="K9" s="27"/>
      <c r="L9" s="27"/>
      <c r="M9" s="27"/>
      <c r="N9" s="32"/>
      <c r="O9" s="25">
        <v>0</v>
      </c>
      <c r="P9" s="33"/>
      <c r="Q9" s="33"/>
      <c r="R9" s="33"/>
      <c r="S9" s="33"/>
      <c r="T9" s="33"/>
      <c r="U9" s="34">
        <v>2</v>
      </c>
      <c r="V9" s="34">
        <v>0</v>
      </c>
      <c r="W9" s="34">
        <v>2</v>
      </c>
      <c r="X9" s="34">
        <v>3</v>
      </c>
      <c r="Y9" s="34">
        <v>18</v>
      </c>
      <c r="Z9" s="33"/>
      <c r="AA9" s="33"/>
      <c r="AB9" s="37"/>
      <c r="AC9" s="33"/>
      <c r="AD9" s="33"/>
      <c r="AE9" s="33"/>
      <c r="AF9" s="38" t="s">
        <v>47</v>
      </c>
      <c r="AG9" s="24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33">
        <v>2007</v>
      </c>
      <c r="C10" s="33" t="s">
        <v>48</v>
      </c>
      <c r="D10" s="35" t="s">
        <v>45</v>
      </c>
      <c r="E10" s="33">
        <v>20</v>
      </c>
      <c r="F10" s="33">
        <v>0</v>
      </c>
      <c r="G10" s="33">
        <v>3</v>
      </c>
      <c r="H10" s="33">
        <v>4</v>
      </c>
      <c r="I10" s="33">
        <v>47</v>
      </c>
      <c r="J10" s="33">
        <v>10</v>
      </c>
      <c r="K10" s="33">
        <v>19</v>
      </c>
      <c r="L10" s="33">
        <v>15</v>
      </c>
      <c r="M10" s="33">
        <v>3</v>
      </c>
      <c r="N10" s="36">
        <v>0.34810000000000002</v>
      </c>
      <c r="O10" s="25">
        <f t="shared" si="0"/>
        <v>135.01867279517379</v>
      </c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7"/>
      <c r="AC10" s="33"/>
      <c r="AD10" s="33"/>
      <c r="AE10" s="33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2008</v>
      </c>
      <c r="C11" s="33" t="s">
        <v>49</v>
      </c>
      <c r="D11" s="35" t="s">
        <v>45</v>
      </c>
      <c r="E11" s="33">
        <v>20</v>
      </c>
      <c r="F11" s="33">
        <v>2</v>
      </c>
      <c r="G11" s="33">
        <v>13</v>
      </c>
      <c r="H11" s="33">
        <v>2</v>
      </c>
      <c r="I11" s="33">
        <v>58</v>
      </c>
      <c r="J11" s="33">
        <v>9</v>
      </c>
      <c r="K11" s="33">
        <v>17</v>
      </c>
      <c r="L11" s="33">
        <v>17</v>
      </c>
      <c r="M11" s="33">
        <v>15</v>
      </c>
      <c r="N11" s="36">
        <v>0.3866</v>
      </c>
      <c r="O11" s="25">
        <f t="shared" si="0"/>
        <v>150.02586652871184</v>
      </c>
      <c r="P11" s="33"/>
      <c r="Q11" s="33"/>
      <c r="R11" s="33"/>
      <c r="S11" s="33"/>
      <c r="T11" s="33"/>
      <c r="U11" s="34"/>
      <c r="V11" s="34"/>
      <c r="W11" s="34"/>
      <c r="X11" s="34"/>
      <c r="Y11" s="34"/>
      <c r="Z11" s="33"/>
      <c r="AA11" s="33"/>
      <c r="AB11" s="33"/>
      <c r="AC11" s="33"/>
      <c r="AD11" s="33"/>
      <c r="AE11" s="33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2009</v>
      </c>
      <c r="C12" s="33" t="s">
        <v>43</v>
      </c>
      <c r="D12" s="35" t="s">
        <v>45</v>
      </c>
      <c r="E12" s="33">
        <v>24</v>
      </c>
      <c r="F12" s="33">
        <v>3</v>
      </c>
      <c r="G12" s="33">
        <v>25</v>
      </c>
      <c r="H12" s="33">
        <v>9</v>
      </c>
      <c r="I12" s="33">
        <v>85</v>
      </c>
      <c r="J12" s="33">
        <v>11</v>
      </c>
      <c r="K12" s="33">
        <v>20</v>
      </c>
      <c r="L12" s="33">
        <v>26</v>
      </c>
      <c r="M12" s="33">
        <v>28</v>
      </c>
      <c r="N12" s="36">
        <v>0.50590000000000002</v>
      </c>
      <c r="O12" s="25">
        <f t="shared" si="0"/>
        <v>168.01739474204388</v>
      </c>
      <c r="P12" s="33">
        <v>3</v>
      </c>
      <c r="Q12" s="33">
        <v>0</v>
      </c>
      <c r="R12" s="33">
        <v>1</v>
      </c>
      <c r="S12" s="33">
        <v>0</v>
      </c>
      <c r="T12" s="33">
        <v>10</v>
      </c>
      <c r="U12" s="34"/>
      <c r="V12" s="34"/>
      <c r="W12" s="34"/>
      <c r="X12" s="34"/>
      <c r="Y12" s="34"/>
      <c r="Z12" s="33">
        <v>1</v>
      </c>
      <c r="AA12" s="33"/>
      <c r="AB12" s="33"/>
      <c r="AC12" s="33"/>
      <c r="AD12" s="33"/>
      <c r="AE12" s="33"/>
      <c r="AF12" s="14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3">
        <v>2010</v>
      </c>
      <c r="C13" s="33" t="s">
        <v>48</v>
      </c>
      <c r="D13" s="35" t="s">
        <v>45</v>
      </c>
      <c r="E13" s="33">
        <v>24</v>
      </c>
      <c r="F13" s="33">
        <v>2</v>
      </c>
      <c r="G13" s="33">
        <v>27</v>
      </c>
      <c r="H13" s="33">
        <v>9</v>
      </c>
      <c r="I13" s="33">
        <v>91</v>
      </c>
      <c r="J13" s="33">
        <v>9</v>
      </c>
      <c r="K13" s="33">
        <v>16</v>
      </c>
      <c r="L13" s="33">
        <v>37</v>
      </c>
      <c r="M13" s="33">
        <v>29</v>
      </c>
      <c r="N13" s="36">
        <v>0.56169999999999998</v>
      </c>
      <c r="O13" s="25">
        <f t="shared" si="0"/>
        <v>162.00818942495994</v>
      </c>
      <c r="P13" s="33"/>
      <c r="Q13" s="33"/>
      <c r="R13" s="33"/>
      <c r="S13" s="33"/>
      <c r="T13" s="33"/>
      <c r="U13" s="34">
        <v>3</v>
      </c>
      <c r="V13" s="34">
        <v>0</v>
      </c>
      <c r="W13" s="34">
        <v>4</v>
      </c>
      <c r="X13" s="34">
        <v>2</v>
      </c>
      <c r="Y13" s="34">
        <v>15</v>
      </c>
      <c r="Z13" s="33">
        <v>1</v>
      </c>
      <c r="AA13" s="33"/>
      <c r="AB13" s="33"/>
      <c r="AC13" s="33"/>
      <c r="AD13" s="33"/>
      <c r="AE13" s="33"/>
      <c r="AF13" s="38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>
        <v>2011</v>
      </c>
      <c r="C14" s="33" t="s">
        <v>58</v>
      </c>
      <c r="D14" s="35" t="s">
        <v>45</v>
      </c>
      <c r="E14" s="33">
        <v>22</v>
      </c>
      <c r="F14" s="33">
        <v>0</v>
      </c>
      <c r="G14" s="33">
        <v>14</v>
      </c>
      <c r="H14" s="33">
        <v>7</v>
      </c>
      <c r="I14" s="33">
        <v>73</v>
      </c>
      <c r="J14" s="33">
        <v>10</v>
      </c>
      <c r="K14" s="33">
        <v>26</v>
      </c>
      <c r="L14" s="33">
        <v>23</v>
      </c>
      <c r="M14" s="33">
        <v>14</v>
      </c>
      <c r="N14" s="36">
        <v>0.50700000000000001</v>
      </c>
      <c r="O14" s="25">
        <f>PRODUCT(I14/N14)</f>
        <v>143.98422090729784</v>
      </c>
      <c r="P14" s="33">
        <v>4</v>
      </c>
      <c r="Q14" s="33">
        <v>0</v>
      </c>
      <c r="R14" s="33">
        <v>2</v>
      </c>
      <c r="S14" s="33">
        <v>0</v>
      </c>
      <c r="T14" s="33">
        <v>8</v>
      </c>
      <c r="U14" s="34"/>
      <c r="V14" s="34"/>
      <c r="W14" s="34"/>
      <c r="X14" s="34"/>
      <c r="Y14" s="34"/>
      <c r="Z14" s="33">
        <v>1</v>
      </c>
      <c r="AA14" s="33"/>
      <c r="AB14" s="33"/>
      <c r="AC14" s="33"/>
      <c r="AD14" s="33"/>
      <c r="AE14" s="33"/>
      <c r="AF14" s="14" t="s">
        <v>40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2012</v>
      </c>
      <c r="C15" s="33" t="s">
        <v>58</v>
      </c>
      <c r="D15" s="35" t="s">
        <v>63</v>
      </c>
      <c r="E15" s="33">
        <v>22</v>
      </c>
      <c r="F15" s="33">
        <v>1</v>
      </c>
      <c r="G15" s="33">
        <v>20</v>
      </c>
      <c r="H15" s="33">
        <v>6</v>
      </c>
      <c r="I15" s="33">
        <v>72</v>
      </c>
      <c r="J15" s="33">
        <v>9</v>
      </c>
      <c r="K15" s="33">
        <v>16</v>
      </c>
      <c r="L15" s="33">
        <v>26</v>
      </c>
      <c r="M15" s="33">
        <v>21</v>
      </c>
      <c r="N15" s="36">
        <v>0.439</v>
      </c>
      <c r="O15" s="25">
        <f>PRODUCT(I15/N15)</f>
        <v>164.00911161731207</v>
      </c>
      <c r="P15" s="33">
        <v>3</v>
      </c>
      <c r="Q15" s="33">
        <v>0</v>
      </c>
      <c r="R15" s="33">
        <v>0</v>
      </c>
      <c r="S15" s="33">
        <v>0</v>
      </c>
      <c r="T15" s="33">
        <v>10</v>
      </c>
      <c r="U15" s="34"/>
      <c r="V15" s="34"/>
      <c r="W15" s="34"/>
      <c r="X15" s="34"/>
      <c r="Y15" s="34"/>
      <c r="Z15" s="33"/>
      <c r="AA15" s="33"/>
      <c r="AB15" s="33"/>
      <c r="AC15" s="33"/>
      <c r="AD15" s="33"/>
      <c r="AE15" s="33"/>
      <c r="AF15" s="14" t="s">
        <v>40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3">
        <v>2013</v>
      </c>
      <c r="C16" s="33" t="s">
        <v>69</v>
      </c>
      <c r="D16" s="35" t="s">
        <v>68</v>
      </c>
      <c r="E16" s="33">
        <v>24</v>
      </c>
      <c r="F16" s="33">
        <v>1</v>
      </c>
      <c r="G16" s="33">
        <v>31</v>
      </c>
      <c r="H16" s="33">
        <v>7</v>
      </c>
      <c r="I16" s="33">
        <v>85</v>
      </c>
      <c r="J16" s="33">
        <v>5</v>
      </c>
      <c r="K16" s="33">
        <v>14</v>
      </c>
      <c r="L16" s="33">
        <v>34</v>
      </c>
      <c r="M16" s="33">
        <v>32</v>
      </c>
      <c r="N16" s="36">
        <v>0.54139999999999999</v>
      </c>
      <c r="O16" s="25">
        <f>PRODUCT(I16/N16)</f>
        <v>157.00036941263392</v>
      </c>
      <c r="P16" s="33">
        <v>8</v>
      </c>
      <c r="Q16" s="33">
        <v>0</v>
      </c>
      <c r="R16" s="33">
        <v>2</v>
      </c>
      <c r="S16" s="33">
        <v>0</v>
      </c>
      <c r="T16" s="33">
        <v>17</v>
      </c>
      <c r="U16" s="34"/>
      <c r="V16" s="34"/>
      <c r="W16" s="34"/>
      <c r="X16" s="34"/>
      <c r="Y16" s="34"/>
      <c r="Z16" s="33"/>
      <c r="AA16" s="33"/>
      <c r="AB16" s="33"/>
      <c r="AC16" s="33"/>
      <c r="AD16" s="33"/>
      <c r="AE16" s="33">
        <v>1</v>
      </c>
      <c r="AF16" s="14" t="s">
        <v>40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3">
        <v>2014</v>
      </c>
      <c r="C17" s="33" t="s">
        <v>72</v>
      </c>
      <c r="D17" s="35" t="s">
        <v>70</v>
      </c>
      <c r="E17" s="33">
        <v>23</v>
      </c>
      <c r="F17" s="33">
        <v>1</v>
      </c>
      <c r="G17" s="33">
        <v>25</v>
      </c>
      <c r="H17" s="33">
        <v>3</v>
      </c>
      <c r="I17" s="33">
        <v>81</v>
      </c>
      <c r="J17" s="33">
        <v>18</v>
      </c>
      <c r="K17" s="33">
        <v>15</v>
      </c>
      <c r="L17" s="33">
        <v>22</v>
      </c>
      <c r="M17" s="33">
        <v>26</v>
      </c>
      <c r="N17" s="36">
        <v>0.47599999999999998</v>
      </c>
      <c r="O17" s="85">
        <f>PRODUCT(I17/N17)</f>
        <v>170.16806722689077</v>
      </c>
      <c r="P17" s="33">
        <v>9</v>
      </c>
      <c r="Q17" s="33">
        <v>0</v>
      </c>
      <c r="R17" s="33">
        <v>6</v>
      </c>
      <c r="S17" s="33">
        <v>2</v>
      </c>
      <c r="T17" s="33">
        <v>21</v>
      </c>
      <c r="U17" s="34"/>
      <c r="V17" s="34"/>
      <c r="W17" s="34"/>
      <c r="X17" s="34"/>
      <c r="Y17" s="34"/>
      <c r="Z17" s="33"/>
      <c r="AA17" s="33"/>
      <c r="AB17" s="33"/>
      <c r="AC17" s="33"/>
      <c r="AD17" s="33"/>
      <c r="AE17" s="33">
        <v>1</v>
      </c>
      <c r="AF17" s="14" t="s">
        <v>40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1">SUM(E8:E17)</f>
        <v>183</v>
      </c>
      <c r="F18" s="19">
        <f t="shared" si="1"/>
        <v>10</v>
      </c>
      <c r="G18" s="19">
        <f t="shared" si="1"/>
        <v>159</v>
      </c>
      <c r="H18" s="19">
        <f t="shared" si="1"/>
        <v>48</v>
      </c>
      <c r="I18" s="19">
        <f t="shared" si="1"/>
        <v>599</v>
      </c>
      <c r="J18" s="19">
        <f t="shared" si="1"/>
        <v>83</v>
      </c>
      <c r="K18" s="19">
        <f t="shared" si="1"/>
        <v>146</v>
      </c>
      <c r="L18" s="19">
        <f t="shared" si="1"/>
        <v>201</v>
      </c>
      <c r="M18" s="19">
        <f t="shared" si="1"/>
        <v>169</v>
      </c>
      <c r="N18" s="39">
        <f>PRODUCT(I18/O18)</f>
        <v>0.47045499160795762</v>
      </c>
      <c r="O18" s="86">
        <f>SUM(O8:O17)</f>
        <v>1273.2355075087869</v>
      </c>
      <c r="P18" s="19">
        <f t="shared" ref="P18:AE18" si="2">SUM(P8:P17)</f>
        <v>27</v>
      </c>
      <c r="Q18" s="19">
        <f t="shared" si="2"/>
        <v>0</v>
      </c>
      <c r="R18" s="19">
        <f t="shared" si="2"/>
        <v>11</v>
      </c>
      <c r="S18" s="19">
        <f t="shared" si="2"/>
        <v>2</v>
      </c>
      <c r="T18" s="19">
        <f t="shared" si="2"/>
        <v>66</v>
      </c>
      <c r="U18" s="19">
        <f t="shared" si="2"/>
        <v>5</v>
      </c>
      <c r="V18" s="19">
        <f t="shared" si="2"/>
        <v>0</v>
      </c>
      <c r="W18" s="19">
        <f t="shared" si="2"/>
        <v>6</v>
      </c>
      <c r="X18" s="19">
        <f t="shared" si="2"/>
        <v>5</v>
      </c>
      <c r="Y18" s="19">
        <f t="shared" si="2"/>
        <v>33</v>
      </c>
      <c r="Z18" s="19">
        <f t="shared" si="2"/>
        <v>3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2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5" t="s">
        <v>2</v>
      </c>
      <c r="C19" s="40"/>
      <c r="D19" s="41">
        <f>SUM(F18:H18)+((I18-F18-G18)/3)+(E18/3)+(Z18*25)+(AA18*25)+(AB18*10)+(AC18*25)+(AD18*20)+(AE18*15)</f>
        <v>526.33333333333337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3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44"/>
      <c r="P20" s="1"/>
      <c r="Q20" s="4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6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23" t="s">
        <v>16</v>
      </c>
      <c r="C21" s="47"/>
      <c r="D21" s="47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9" t="s">
        <v>39</v>
      </c>
      <c r="O21" s="25"/>
      <c r="P21" s="48" t="s">
        <v>33</v>
      </c>
      <c r="Q21" s="13"/>
      <c r="R21" s="13"/>
      <c r="S21" s="13"/>
      <c r="T21" s="49"/>
      <c r="U21" s="49"/>
      <c r="V21" s="49"/>
      <c r="W21" s="49"/>
      <c r="X21" s="49"/>
      <c r="Y21" s="13"/>
      <c r="Z21" s="13"/>
      <c r="AA21" s="13"/>
      <c r="AB21" s="13"/>
      <c r="AC21" s="13"/>
      <c r="AD21" s="13"/>
      <c r="AE21" s="13"/>
      <c r="AF21" s="5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8" t="s">
        <v>17</v>
      </c>
      <c r="C22" s="13"/>
      <c r="D22" s="51"/>
      <c r="E22" s="33">
        <f>PRODUCT(E18)</f>
        <v>183</v>
      </c>
      <c r="F22" s="33">
        <f>PRODUCT(F18)</f>
        <v>10</v>
      </c>
      <c r="G22" s="33">
        <f>PRODUCT(G18)</f>
        <v>159</v>
      </c>
      <c r="H22" s="33">
        <f>PRODUCT(H18)</f>
        <v>48</v>
      </c>
      <c r="I22" s="33">
        <f>PRODUCT(I18)</f>
        <v>599</v>
      </c>
      <c r="J22" s="1"/>
      <c r="K22" s="52">
        <f>PRODUCT((F22+G22)/E22)</f>
        <v>0.92349726775956287</v>
      </c>
      <c r="L22" s="52">
        <f>PRODUCT(H22/E22)</f>
        <v>0.26229508196721313</v>
      </c>
      <c r="M22" s="52">
        <f>PRODUCT(I22/E22)</f>
        <v>3.2732240437158469</v>
      </c>
      <c r="N22" s="53">
        <f>PRODUCT(N18)</f>
        <v>0.47045499160795762</v>
      </c>
      <c r="O22" s="25">
        <f>PRODUCT(O18)</f>
        <v>1273.2355075087869</v>
      </c>
      <c r="P22" s="54" t="s">
        <v>35</v>
      </c>
      <c r="Q22" s="55"/>
      <c r="R22" s="55"/>
      <c r="S22" s="56" t="s">
        <v>51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41</v>
      </c>
      <c r="AE22" s="56"/>
      <c r="AF22" s="58" t="s">
        <v>52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9" t="s">
        <v>18</v>
      </c>
      <c r="C23" s="60"/>
      <c r="D23" s="61"/>
      <c r="E23" s="33">
        <f>SUM(P18)</f>
        <v>27</v>
      </c>
      <c r="F23" s="33">
        <f>SUM(Q18)</f>
        <v>0</v>
      </c>
      <c r="G23" s="33">
        <f>SUM(R18)</f>
        <v>11</v>
      </c>
      <c r="H23" s="33">
        <f>SUM(S18)</f>
        <v>2</v>
      </c>
      <c r="I23" s="33">
        <f>SUM(T18)</f>
        <v>66</v>
      </c>
      <c r="J23" s="1"/>
      <c r="K23" s="52">
        <f>PRODUCT((F23+G23)/E23)</f>
        <v>0.40740740740740738</v>
      </c>
      <c r="L23" s="52">
        <f>PRODUCT(H23/E23)</f>
        <v>7.407407407407407E-2</v>
      </c>
      <c r="M23" s="52">
        <f>PRODUCT(I23/E23)</f>
        <v>2.4444444444444446</v>
      </c>
      <c r="N23" s="36">
        <f>PRODUCT(I23/O23)</f>
        <v>0.38823529411764707</v>
      </c>
      <c r="O23" s="25">
        <v>170</v>
      </c>
      <c r="P23" s="62" t="s">
        <v>36</v>
      </c>
      <c r="Q23" s="63"/>
      <c r="R23" s="63"/>
      <c r="S23" s="64" t="s">
        <v>51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 t="s">
        <v>41</v>
      </c>
      <c r="AE23" s="64"/>
      <c r="AF23" s="66" t="s">
        <v>52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19</v>
      </c>
      <c r="C24" s="68"/>
      <c r="D24" s="69"/>
      <c r="E24" s="34">
        <f>PRODUCT(U18)</f>
        <v>5</v>
      </c>
      <c r="F24" s="34">
        <f>PRODUCT(V18)</f>
        <v>0</v>
      </c>
      <c r="G24" s="34">
        <f>PRODUCT(W18)</f>
        <v>6</v>
      </c>
      <c r="H24" s="34">
        <f>PRODUCT(X18)</f>
        <v>5</v>
      </c>
      <c r="I24" s="34">
        <f>PRODUCT(Y18)</f>
        <v>33</v>
      </c>
      <c r="J24" s="1"/>
      <c r="K24" s="70">
        <f>PRODUCT((F24+G24)/E24)</f>
        <v>1.2</v>
      </c>
      <c r="L24" s="70">
        <f>PRODUCT(H24/E24)</f>
        <v>1</v>
      </c>
      <c r="M24" s="70">
        <f>PRODUCT(I24/E24)</f>
        <v>6.6</v>
      </c>
      <c r="N24" s="71">
        <v>0.76700000000000002</v>
      </c>
      <c r="O24" s="25">
        <f>PRODUCT(I24/N24)</f>
        <v>43.024771838331162</v>
      </c>
      <c r="P24" s="62" t="s">
        <v>37</v>
      </c>
      <c r="Q24" s="63"/>
      <c r="R24" s="63"/>
      <c r="S24" s="64" t="s">
        <v>53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 t="s">
        <v>42</v>
      </c>
      <c r="AE24" s="64"/>
      <c r="AF24" s="66" t="s">
        <v>54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2" t="s">
        <v>20</v>
      </c>
      <c r="C25" s="73"/>
      <c r="D25" s="74"/>
      <c r="E25" s="19">
        <f>SUM(E22:E24)</f>
        <v>215</v>
      </c>
      <c r="F25" s="19">
        <f>SUM(F22:F24)</f>
        <v>10</v>
      </c>
      <c r="G25" s="19">
        <f>SUM(G22:G24)</f>
        <v>176</v>
      </c>
      <c r="H25" s="19">
        <f>SUM(H22:H24)</f>
        <v>55</v>
      </c>
      <c r="I25" s="19">
        <f>SUM(I22:I24)</f>
        <v>698</v>
      </c>
      <c r="J25" s="1"/>
      <c r="K25" s="75">
        <f>PRODUCT((F25+G25)/E25)</f>
        <v>0.8651162790697674</v>
      </c>
      <c r="L25" s="75">
        <f>PRODUCT(H25/E25)</f>
        <v>0.2558139534883721</v>
      </c>
      <c r="M25" s="75">
        <f>PRODUCT(I25/E25)</f>
        <v>3.2465116279069766</v>
      </c>
      <c r="N25" s="39">
        <f>PRODUCT(I25/O25)</f>
        <v>0.46963510341985071</v>
      </c>
      <c r="O25" s="25">
        <f>SUM(O22:O24)</f>
        <v>1486.2602793471181</v>
      </c>
      <c r="P25" s="76" t="s">
        <v>38</v>
      </c>
      <c r="Q25" s="77"/>
      <c r="R25" s="77"/>
      <c r="S25" s="78" t="s">
        <v>55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56</v>
      </c>
      <c r="AE25" s="78"/>
      <c r="AF25" s="80" t="s">
        <v>57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43"/>
      <c r="C26" s="43"/>
      <c r="D26" s="43"/>
      <c r="E26" s="43"/>
      <c r="F26" s="43"/>
      <c r="G26" s="43"/>
      <c r="H26" s="43"/>
      <c r="I26" s="43"/>
      <c r="J26" s="1"/>
      <c r="K26" s="43"/>
      <c r="L26" s="43"/>
      <c r="M26" s="43"/>
      <c r="N26" s="42"/>
      <c r="O26" s="25"/>
      <c r="P26" s="1"/>
      <c r="Q26" s="45"/>
      <c r="R26" s="1"/>
      <c r="S26" s="1"/>
      <c r="T26" s="25"/>
      <c r="U26" s="25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82" customFormat="1" ht="15" customHeight="1" x14ac:dyDescent="0.25">
      <c r="A27" s="1"/>
      <c r="B27" s="1" t="s">
        <v>60</v>
      </c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5"/>
      <c r="P27" s="1"/>
      <c r="Q27" s="45"/>
      <c r="R27" s="1"/>
      <c r="S27" s="1"/>
      <c r="T27" s="25"/>
      <c r="U27" s="25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46"/>
      <c r="AG27" s="24"/>
      <c r="AH27" s="9"/>
      <c r="AI27" s="9"/>
      <c r="AJ27" s="9"/>
      <c r="AK27" s="9"/>
      <c r="AL27" s="9"/>
    </row>
    <row r="28" spans="1:38" s="82" customFormat="1" ht="15" customHeight="1" x14ac:dyDescent="0.25">
      <c r="A28" s="1"/>
      <c r="B28" s="1"/>
      <c r="C28" s="1"/>
      <c r="D28" s="1" t="s">
        <v>62</v>
      </c>
      <c r="E28" s="1"/>
      <c r="F28" s="1"/>
      <c r="G28" s="1"/>
      <c r="H28" s="1"/>
      <c r="I28" s="1"/>
      <c r="J28" s="1"/>
      <c r="K28" s="1"/>
      <c r="L28" s="1"/>
      <c r="M28" s="1"/>
      <c r="N28" s="45"/>
      <c r="O28" s="25"/>
      <c r="P28" s="1"/>
      <c r="Q28" s="45"/>
      <c r="R28" s="1"/>
      <c r="S28" s="1"/>
      <c r="T28" s="25"/>
      <c r="U28" s="25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46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64</v>
      </c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25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46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67</v>
      </c>
      <c r="E30" s="1"/>
      <c r="F30" s="1"/>
      <c r="G30" s="1"/>
      <c r="H30" s="1"/>
      <c r="I30" s="1"/>
      <c r="J30" s="1"/>
      <c r="K30" s="1"/>
      <c r="L30" s="1"/>
      <c r="M30" s="1"/>
      <c r="N30" s="45"/>
      <c r="O30" s="25"/>
      <c r="P30" s="1"/>
      <c r="Q30" s="45"/>
      <c r="R30" s="1"/>
      <c r="S30" s="1"/>
      <c r="T30" s="25"/>
      <c r="U30" s="25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46"/>
      <c r="AG30" s="9"/>
      <c r="AH30" s="9"/>
      <c r="AI30" s="9"/>
      <c r="AJ30" s="9"/>
      <c r="AK30" s="9"/>
      <c r="AL30" s="9"/>
    </row>
    <row r="31" spans="1:38" ht="15" customHeight="1" x14ac:dyDescent="0.2">
      <c r="A31" s="25"/>
      <c r="B31" s="25"/>
      <c r="C31" s="25"/>
      <c r="D31" s="1" t="s">
        <v>71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82"/>
      <c r="AI34" s="82"/>
      <c r="AJ34" s="82"/>
      <c r="AK34" s="82"/>
      <c r="AL34" s="82"/>
    </row>
    <row r="35" spans="1:38" ht="1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82"/>
      <c r="AI35" s="82"/>
      <c r="AJ35" s="82"/>
      <c r="AK35" s="82"/>
      <c r="AL35" s="82"/>
    </row>
    <row r="36" spans="1:38" ht="1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8" ht="1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8" ht="1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8" ht="1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8" ht="1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8" ht="1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8" ht="15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8" ht="1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ht="1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ht="1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ht="1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ht="1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ht="1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ht="1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ht="1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2" ht="1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ht="15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2" ht="1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ht="15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ht="1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ht="15" customHeight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:32" ht="15" customHeigh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:32" ht="1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2" ht="15" customHeight="1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:32" ht="15" customHeight="1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:32" ht="15" customHeight="1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:32" ht="15" customHeight="1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ht="15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ht="1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:32" ht="1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:32" ht="15" customHeight="1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32" ht="15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ht="15" customHeight="1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32" ht="15" customHeight="1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32" ht="15" customHeight="1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</row>
    <row r="80" spans="1:32" ht="15" customHeight="1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</row>
    <row r="81" spans="1:32" ht="15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</row>
    <row r="82" spans="1:32" ht="15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:32" ht="1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</row>
    <row r="84" spans="1:32" ht="15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:32" ht="15" customHeight="1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</row>
    <row r="86" spans="1:32" ht="15" customHeight="1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:32" ht="1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:32" ht="15" customHeight="1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:32" ht="1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:32" ht="15" customHeight="1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:32" ht="15" customHeight="1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</row>
    <row r="92" spans="1:32" ht="15" customHeight="1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</row>
    <row r="93" spans="1:32" ht="15" customHeight="1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:32" ht="15" customHeight="1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</row>
    <row r="95" spans="1:32" ht="15" customHeight="1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:32" ht="15" customHeight="1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</row>
    <row r="97" spans="1:32" ht="1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1:32" ht="15" customHeigh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:32" ht="15" customHeight="1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:32" ht="1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:32" ht="15" customHeight="1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</row>
    <row r="102" spans="1:32" ht="15" customHeight="1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1:32" ht="15" customHeight="1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</row>
    <row r="104" spans="1:32" ht="15" customHeight="1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</row>
    <row r="105" spans="1:32" ht="15" customHeight="1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1:32" ht="15" customHeight="1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1:32" ht="15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</row>
    <row r="108" spans="1:32" ht="15" customHeight="1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</row>
    <row r="109" spans="1:32" ht="15" customHeight="1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</row>
    <row r="110" spans="1:32" ht="1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</row>
    <row r="111" spans="1:32" ht="15" customHeight="1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</row>
    <row r="112" spans="1:32" ht="15" customHeight="1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1:32" ht="15" customHeight="1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</row>
    <row r="114" spans="1:32" ht="15" customHeight="1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</row>
    <row r="115" spans="1:32" ht="15" customHeight="1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1:32" ht="15" customHeight="1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</row>
    <row r="117" spans="1:32" ht="15" customHeight="1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1:32" ht="15" customHeight="1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1:32" ht="15" customHeight="1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1:32" ht="15" customHeight="1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1:32" ht="15" customHeight="1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1:32" ht="15" customHeight="1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1:32" ht="15" customHeight="1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1:32" ht="15" customHeight="1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1:32" ht="15" customHeight="1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1:32" ht="15" customHeight="1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1:32" ht="15" customHeight="1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1:32" ht="15" customHeight="1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1:32" ht="15" customHeight="1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1:32" ht="15" customHeight="1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1:32" ht="15" customHeight="1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1:32" ht="15" customHeight="1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</row>
    <row r="133" spans="1:32" ht="15" customHeight="1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</row>
    <row r="134" spans="1:32" ht="15" customHeight="1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</row>
    <row r="135" spans="1:32" ht="15" customHeight="1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</row>
    <row r="136" spans="1:32" ht="15" customHeight="1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</row>
    <row r="137" spans="1:32" ht="15" customHeight="1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</row>
    <row r="138" spans="1:32" ht="15" customHeight="1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</row>
    <row r="139" spans="1:32" ht="15" customHeight="1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</row>
    <row r="140" spans="1:32" ht="15" customHeight="1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</row>
    <row r="141" spans="1:32" ht="15" customHeight="1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</row>
    <row r="142" spans="1:32" ht="15" customHeight="1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</row>
    <row r="143" spans="1:32" ht="15" customHeight="1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</row>
    <row r="144" spans="1:32" ht="15" customHeight="1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</row>
    <row r="145" spans="1:32" ht="15" customHeight="1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1:32" ht="15" customHeight="1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</row>
    <row r="147" spans="1:32" ht="15" customHeight="1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</row>
    <row r="148" spans="1:32" ht="15" customHeight="1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</row>
    <row r="149" spans="1:32" ht="15" customHeight="1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</row>
    <row r="150" spans="1:32" ht="15" customHeight="1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</row>
    <row r="151" spans="1:32" ht="15" customHeight="1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</row>
    <row r="152" spans="1:32" ht="15" customHeight="1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</row>
    <row r="153" spans="1:32" ht="15" customHeight="1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</row>
    <row r="154" spans="1:32" ht="15" customHeight="1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</row>
    <row r="155" spans="1:32" ht="15" customHeight="1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</row>
    <row r="156" spans="1:32" ht="15" customHeight="1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</row>
    <row r="157" spans="1:32" ht="15" customHeight="1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</row>
    <row r="158" spans="1:32" ht="15" customHeight="1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</row>
    <row r="159" spans="1:32" ht="15" customHeight="1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</row>
    <row r="160" spans="1:32" ht="15" customHeight="1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</row>
    <row r="161" spans="1:32" ht="15" customHeight="1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</row>
    <row r="162" spans="1:32" ht="15" customHeight="1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</row>
    <row r="163" spans="1:32" ht="15" customHeight="1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</row>
    <row r="164" spans="1:32" ht="15" customHeight="1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</row>
    <row r="165" spans="1:32" ht="15" customHeight="1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</row>
    <row r="166" spans="1:32" ht="15" customHeight="1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</row>
    <row r="167" spans="1:32" ht="15" customHeight="1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</row>
    <row r="168" spans="1:32" ht="15" customHeight="1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</row>
    <row r="169" spans="1:32" ht="15" customHeight="1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</row>
    <row r="170" spans="1:32" ht="15" customHeight="1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1:32" ht="15" customHeight="1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</row>
    <row r="172" spans="1:32" ht="15" customHeight="1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</row>
    <row r="173" spans="1:32" ht="15" customHeight="1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1:32" ht="15" customHeight="1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</row>
    <row r="175" spans="1:32" ht="15" customHeight="1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</row>
    <row r="176" spans="1:32" ht="15" customHeight="1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</row>
    <row r="177" spans="1:32" ht="15" customHeight="1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</row>
    <row r="178" spans="1:32" ht="15" customHeight="1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</row>
    <row r="179" spans="1:32" ht="15" customHeight="1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</row>
    <row r="180" spans="1:32" ht="15" customHeight="1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</row>
    <row r="181" spans="1:32" ht="15" customHeight="1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</row>
    <row r="182" spans="1:32" ht="15" customHeight="1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</row>
    <row r="183" spans="1:32" ht="15" customHeight="1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</row>
    <row r="184" spans="1:32" ht="15" customHeight="1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</row>
    <row r="185" spans="1:32" ht="15" customHeight="1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</row>
    <row r="186" spans="1:32" ht="15" customHeight="1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</row>
    <row r="187" spans="1:32" ht="15" customHeight="1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</row>
    <row r="188" spans="1:32" ht="15" customHeight="1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</row>
    <row r="189" spans="1:32" ht="15" customHeight="1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</row>
    <row r="190" spans="1:32" ht="15" customHeight="1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</row>
    <row r="191" spans="1:32" ht="15" customHeight="1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</row>
    <row r="192" spans="1:32" ht="15" customHeight="1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</row>
    <row r="193" spans="1:32" ht="15" customHeight="1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</row>
    <row r="194" spans="1:32" ht="15" customHeight="1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</row>
    <row r="195" spans="1:32" ht="15" customHeight="1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</row>
    <row r="196" spans="1:32" ht="15" customHeight="1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9.140625" style="126" customWidth="1"/>
    <col min="4" max="4" width="10.5703125" style="127" customWidth="1"/>
    <col min="5" max="5" width="10.28515625" style="127" customWidth="1"/>
    <col min="6" max="6" width="0.7109375" style="44" customWidth="1"/>
    <col min="7" max="11" width="4.7109375" style="126" customWidth="1"/>
    <col min="12" max="12" width="6.28515625" style="126" customWidth="1"/>
    <col min="13" max="16" width="4.7109375" style="126" customWidth="1"/>
    <col min="17" max="21" width="6.7109375" style="143" customWidth="1"/>
    <col min="22" max="22" width="11" style="126" customWidth="1"/>
    <col min="23" max="23" width="24.140625" style="127" customWidth="1"/>
    <col min="24" max="24" width="9.42578125" style="126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0" t="s">
        <v>103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37"/>
      <c r="R1" s="137"/>
      <c r="S1" s="137"/>
      <c r="T1" s="137"/>
      <c r="U1" s="137"/>
      <c r="V1" s="30"/>
      <c r="W1" s="87"/>
      <c r="X1" s="31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44</v>
      </c>
      <c r="C2" s="4" t="s">
        <v>59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89"/>
      <c r="X2" s="50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101</v>
      </c>
      <c r="C3" s="23" t="s">
        <v>73</v>
      </c>
      <c r="D3" s="92" t="s">
        <v>74</v>
      </c>
      <c r="E3" s="93" t="s">
        <v>1</v>
      </c>
      <c r="F3" s="25"/>
      <c r="G3" s="94" t="s">
        <v>75</v>
      </c>
      <c r="H3" s="95" t="s">
        <v>76</v>
      </c>
      <c r="I3" s="95" t="s">
        <v>31</v>
      </c>
      <c r="J3" s="18" t="s">
        <v>77</v>
      </c>
      <c r="K3" s="96" t="s">
        <v>78</v>
      </c>
      <c r="L3" s="96" t="s">
        <v>79</v>
      </c>
      <c r="M3" s="94" t="s">
        <v>80</v>
      </c>
      <c r="N3" s="94" t="s">
        <v>30</v>
      </c>
      <c r="O3" s="95" t="s">
        <v>81</v>
      </c>
      <c r="P3" s="94" t="s">
        <v>76</v>
      </c>
      <c r="Q3" s="139" t="s">
        <v>3</v>
      </c>
      <c r="R3" s="139">
        <v>1</v>
      </c>
      <c r="S3" s="139">
        <v>2</v>
      </c>
      <c r="T3" s="139">
        <v>3</v>
      </c>
      <c r="U3" s="139" t="s">
        <v>82</v>
      </c>
      <c r="V3" s="18" t="s">
        <v>21</v>
      </c>
      <c r="W3" s="17" t="s">
        <v>83</v>
      </c>
      <c r="X3" s="17" t="s">
        <v>84</v>
      </c>
      <c r="Y3" s="88"/>
      <c r="Z3" s="88"/>
      <c r="AA3" s="88"/>
      <c r="AB3" s="88"/>
      <c r="AC3" s="88"/>
      <c r="AD3" s="88"/>
    </row>
    <row r="4" spans="1:30" x14ac:dyDescent="0.25">
      <c r="A4" s="129"/>
      <c r="B4" s="133" t="s">
        <v>87</v>
      </c>
      <c r="C4" s="98" t="s">
        <v>88</v>
      </c>
      <c r="D4" s="97" t="s">
        <v>85</v>
      </c>
      <c r="E4" s="132" t="s">
        <v>45</v>
      </c>
      <c r="F4" s="136"/>
      <c r="G4" s="99">
        <v>1</v>
      </c>
      <c r="H4" s="99"/>
      <c r="I4" s="100"/>
      <c r="J4" s="101" t="s">
        <v>89</v>
      </c>
      <c r="K4" s="101">
        <v>9</v>
      </c>
      <c r="L4" s="101"/>
      <c r="M4" s="101">
        <v>1</v>
      </c>
      <c r="N4" s="99"/>
      <c r="O4" s="100"/>
      <c r="P4" s="99"/>
      <c r="Q4" s="135" t="s">
        <v>114</v>
      </c>
      <c r="R4" s="135" t="s">
        <v>114</v>
      </c>
      <c r="S4" s="135"/>
      <c r="T4" s="135"/>
      <c r="U4" s="135"/>
      <c r="V4" s="102">
        <v>0.5</v>
      </c>
      <c r="W4" s="131" t="s">
        <v>90</v>
      </c>
      <c r="X4" s="103" t="s">
        <v>91</v>
      </c>
      <c r="Y4" s="88"/>
      <c r="Z4" s="88"/>
      <c r="AA4" s="88"/>
      <c r="AB4" s="88"/>
      <c r="AC4" s="88"/>
      <c r="AD4" s="88"/>
    </row>
    <row r="5" spans="1:30" x14ac:dyDescent="0.25">
      <c r="A5" s="129"/>
      <c r="B5" s="133" t="s">
        <v>115</v>
      </c>
      <c r="C5" s="98" t="s">
        <v>92</v>
      </c>
      <c r="D5" s="97" t="s">
        <v>85</v>
      </c>
      <c r="E5" s="132" t="s">
        <v>45</v>
      </c>
      <c r="F5" s="136"/>
      <c r="G5" s="99">
        <v>1</v>
      </c>
      <c r="H5" s="99"/>
      <c r="I5" s="100"/>
      <c r="J5" s="101"/>
      <c r="K5" s="101" t="s">
        <v>102</v>
      </c>
      <c r="L5" s="101" t="s">
        <v>93</v>
      </c>
      <c r="M5" s="101">
        <v>1</v>
      </c>
      <c r="N5" s="99">
        <v>1</v>
      </c>
      <c r="O5" s="100">
        <v>2</v>
      </c>
      <c r="P5" s="99">
        <v>2</v>
      </c>
      <c r="Q5" s="135" t="s">
        <v>116</v>
      </c>
      <c r="R5" s="135" t="s">
        <v>117</v>
      </c>
      <c r="S5" s="135"/>
      <c r="T5" s="135" t="s">
        <v>112</v>
      </c>
      <c r="U5" s="135" t="s">
        <v>113</v>
      </c>
      <c r="V5" s="102">
        <v>0.66666666666666663</v>
      </c>
      <c r="W5" s="131" t="s">
        <v>94</v>
      </c>
      <c r="X5" s="103" t="s">
        <v>95</v>
      </c>
      <c r="Y5" s="88"/>
      <c r="Z5" s="88"/>
      <c r="AA5" s="88"/>
      <c r="AB5" s="88"/>
      <c r="AC5" s="88"/>
      <c r="AD5" s="88"/>
    </row>
    <row r="6" spans="1:30" x14ac:dyDescent="0.25">
      <c r="A6" s="129"/>
      <c r="B6" s="133" t="s">
        <v>96</v>
      </c>
      <c r="C6" s="98" t="s">
        <v>97</v>
      </c>
      <c r="D6" s="97" t="s">
        <v>85</v>
      </c>
      <c r="E6" s="132" t="s">
        <v>45</v>
      </c>
      <c r="F6" s="136"/>
      <c r="G6" s="99"/>
      <c r="H6" s="99"/>
      <c r="I6" s="100">
        <v>1</v>
      </c>
      <c r="J6" s="101" t="s">
        <v>98</v>
      </c>
      <c r="K6" s="101">
        <v>8</v>
      </c>
      <c r="L6" s="101"/>
      <c r="M6" s="101">
        <v>1</v>
      </c>
      <c r="N6" s="99"/>
      <c r="O6" s="100"/>
      <c r="P6" s="99"/>
      <c r="Q6" s="135" t="s">
        <v>118</v>
      </c>
      <c r="R6" s="135" t="s">
        <v>119</v>
      </c>
      <c r="S6" s="135" t="s">
        <v>120</v>
      </c>
      <c r="T6" s="135" t="s">
        <v>120</v>
      </c>
      <c r="U6" s="135"/>
      <c r="V6" s="102">
        <v>0.5</v>
      </c>
      <c r="W6" s="131" t="s">
        <v>90</v>
      </c>
      <c r="X6" s="103" t="s">
        <v>99</v>
      </c>
      <c r="Y6" s="88"/>
      <c r="Z6" s="88"/>
      <c r="AA6" s="88"/>
      <c r="AB6" s="88"/>
      <c r="AC6" s="88"/>
      <c r="AD6" s="88"/>
    </row>
    <row r="7" spans="1:30" x14ac:dyDescent="0.25">
      <c r="A7" s="24"/>
      <c r="B7" s="23" t="s">
        <v>9</v>
      </c>
      <c r="C7" s="18"/>
      <c r="D7" s="17"/>
      <c r="E7" s="104"/>
      <c r="F7" s="105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>
        <f t="shared" si="0"/>
        <v>1</v>
      </c>
      <c r="O7" s="19">
        <f t="shared" si="0"/>
        <v>2</v>
      </c>
      <c r="P7" s="19">
        <f t="shared" si="0"/>
        <v>2</v>
      </c>
      <c r="Q7" s="107" t="s">
        <v>122</v>
      </c>
      <c r="R7" s="107" t="s">
        <v>121</v>
      </c>
      <c r="S7" s="107" t="s">
        <v>120</v>
      </c>
      <c r="T7" s="107" t="s">
        <v>114</v>
      </c>
      <c r="U7" s="107" t="s">
        <v>113</v>
      </c>
      <c r="V7" s="39">
        <v>0.57099999999999995</v>
      </c>
      <c r="W7" s="106"/>
      <c r="X7" s="107"/>
      <c r="Y7" s="88"/>
      <c r="Z7" s="88"/>
      <c r="AA7" s="88"/>
      <c r="AB7" s="88"/>
      <c r="AC7" s="88"/>
      <c r="AD7" s="88"/>
    </row>
    <row r="8" spans="1:30" x14ac:dyDescent="0.25">
      <c r="A8" s="24"/>
      <c r="B8" s="108" t="s">
        <v>86</v>
      </c>
      <c r="C8" s="109" t="s">
        <v>100</v>
      </c>
      <c r="D8" s="110"/>
      <c r="E8" s="111"/>
      <c r="F8" s="112"/>
      <c r="G8" s="113"/>
      <c r="H8" s="113"/>
      <c r="I8" s="113"/>
      <c r="J8" s="114"/>
      <c r="K8" s="114"/>
      <c r="L8" s="114"/>
      <c r="M8" s="113"/>
      <c r="N8" s="113"/>
      <c r="O8" s="113"/>
      <c r="P8" s="113"/>
      <c r="Q8" s="140"/>
      <c r="R8" s="140"/>
      <c r="S8" s="140"/>
      <c r="T8" s="140"/>
      <c r="U8" s="140"/>
      <c r="V8" s="113"/>
      <c r="W8" s="110"/>
      <c r="X8" s="115"/>
      <c r="Y8" s="88"/>
      <c r="Z8" s="88"/>
      <c r="AA8" s="88"/>
      <c r="AB8" s="88"/>
      <c r="AC8" s="88"/>
      <c r="AD8" s="88"/>
    </row>
    <row r="9" spans="1:30" x14ac:dyDescent="0.25">
      <c r="A9" s="24"/>
      <c r="B9" s="116"/>
      <c r="C9" s="117"/>
      <c r="D9" s="117"/>
      <c r="E9" s="118"/>
      <c r="F9" s="118"/>
      <c r="G9" s="119"/>
      <c r="H9" s="120"/>
      <c r="I9" s="118"/>
      <c r="J9" s="120"/>
      <c r="K9" s="120"/>
      <c r="L9" s="120"/>
      <c r="M9" s="120"/>
      <c r="N9" s="120"/>
      <c r="O9" s="120"/>
      <c r="P9" s="120"/>
      <c r="Q9" s="141"/>
      <c r="R9" s="141"/>
      <c r="S9" s="141"/>
      <c r="T9" s="141"/>
      <c r="U9" s="141"/>
      <c r="V9" s="120"/>
      <c r="W9" s="120"/>
      <c r="X9" s="121"/>
      <c r="Y9" s="88"/>
      <c r="Z9" s="88"/>
      <c r="AA9" s="88"/>
      <c r="AB9" s="88"/>
      <c r="AC9" s="88"/>
      <c r="AD9" s="88"/>
    </row>
    <row r="10" spans="1:30" x14ac:dyDescent="0.25">
      <c r="A10" s="9"/>
      <c r="B10" s="91" t="s">
        <v>104</v>
      </c>
      <c r="C10" s="23" t="s">
        <v>73</v>
      </c>
      <c r="D10" s="92" t="s">
        <v>74</v>
      </c>
      <c r="E10" s="93" t="s">
        <v>1</v>
      </c>
      <c r="F10" s="25"/>
      <c r="G10" s="94" t="s">
        <v>75</v>
      </c>
      <c r="H10" s="95" t="s">
        <v>76</v>
      </c>
      <c r="I10" s="95" t="s">
        <v>31</v>
      </c>
      <c r="J10" s="18" t="s">
        <v>77</v>
      </c>
      <c r="K10" s="96" t="s">
        <v>78</v>
      </c>
      <c r="L10" s="96" t="s">
        <v>79</v>
      </c>
      <c r="M10" s="94" t="s">
        <v>80</v>
      </c>
      <c r="N10" s="94" t="s">
        <v>30</v>
      </c>
      <c r="O10" s="95" t="s">
        <v>81</v>
      </c>
      <c r="P10" s="94" t="s">
        <v>76</v>
      </c>
      <c r="Q10" s="139" t="s">
        <v>3</v>
      </c>
      <c r="R10" s="139">
        <v>1</v>
      </c>
      <c r="S10" s="139">
        <v>2</v>
      </c>
      <c r="T10" s="139">
        <v>3</v>
      </c>
      <c r="U10" s="139" t="s">
        <v>82</v>
      </c>
      <c r="V10" s="18" t="s">
        <v>21</v>
      </c>
      <c r="W10" s="17" t="s">
        <v>83</v>
      </c>
      <c r="X10" s="17" t="s">
        <v>84</v>
      </c>
      <c r="Y10" s="88"/>
      <c r="Z10" s="88"/>
      <c r="AA10" s="88"/>
      <c r="AB10" s="88"/>
      <c r="AC10" s="88"/>
      <c r="AD10" s="88"/>
    </row>
    <row r="11" spans="1:30" x14ac:dyDescent="0.25">
      <c r="A11" s="24"/>
      <c r="B11" s="144" t="s">
        <v>105</v>
      </c>
      <c r="C11" s="145" t="s">
        <v>110</v>
      </c>
      <c r="D11" s="146" t="s">
        <v>85</v>
      </c>
      <c r="E11" s="147" t="s">
        <v>45</v>
      </c>
      <c r="F11" s="134"/>
      <c r="G11" s="148"/>
      <c r="H11" s="148"/>
      <c r="I11" s="149">
        <v>1</v>
      </c>
      <c r="J11" s="150" t="s">
        <v>106</v>
      </c>
      <c r="K11" s="150">
        <v>6</v>
      </c>
      <c r="L11" s="150" t="s">
        <v>107</v>
      </c>
      <c r="M11" s="150">
        <v>1</v>
      </c>
      <c r="N11" s="148"/>
      <c r="O11" s="149">
        <v>1</v>
      </c>
      <c r="P11" s="148"/>
      <c r="Q11" s="151" t="s">
        <v>111</v>
      </c>
      <c r="R11" s="151" t="s">
        <v>112</v>
      </c>
      <c r="S11" s="151" t="s">
        <v>112</v>
      </c>
      <c r="T11" s="151" t="s">
        <v>113</v>
      </c>
      <c r="U11" s="151" t="s">
        <v>114</v>
      </c>
      <c r="V11" s="152">
        <v>0.85699999999999998</v>
      </c>
      <c r="W11" s="153" t="s">
        <v>108</v>
      </c>
      <c r="X11" s="154" t="s">
        <v>109</v>
      </c>
      <c r="Y11" s="88"/>
      <c r="Z11" s="88"/>
      <c r="AA11" s="88"/>
      <c r="AB11" s="88"/>
      <c r="AC11" s="88"/>
      <c r="AD11" s="88"/>
    </row>
    <row r="12" spans="1:30" x14ac:dyDescent="0.25">
      <c r="A12" s="24"/>
      <c r="B12" s="155"/>
      <c r="C12" s="156"/>
      <c r="D12" s="157"/>
      <c r="E12" s="158"/>
      <c r="F12" s="159"/>
      <c r="G12" s="156"/>
      <c r="H12" s="156"/>
      <c r="I12" s="156"/>
      <c r="J12" s="160"/>
      <c r="K12" s="160"/>
      <c r="L12" s="160"/>
      <c r="M12" s="156"/>
      <c r="N12" s="156"/>
      <c r="O12" s="156"/>
      <c r="P12" s="156"/>
      <c r="Q12" s="161"/>
      <c r="R12" s="161"/>
      <c r="S12" s="161"/>
      <c r="T12" s="161"/>
      <c r="U12" s="161"/>
      <c r="V12" s="156"/>
      <c r="W12" s="157"/>
      <c r="X12" s="162"/>
      <c r="Y12" s="88"/>
      <c r="Z12" s="88"/>
      <c r="AA12" s="88"/>
      <c r="AB12" s="88"/>
      <c r="AC12" s="88"/>
      <c r="AD12" s="88"/>
    </row>
    <row r="13" spans="1:30" x14ac:dyDescent="0.25">
      <c r="A13" s="24"/>
      <c r="B13" s="122"/>
      <c r="C13" s="1"/>
      <c r="D13" s="122"/>
      <c r="E13" s="123"/>
      <c r="G13" s="1"/>
      <c r="H13" s="45"/>
      <c r="I13" s="1"/>
      <c r="J13" s="25"/>
      <c r="K13" s="25"/>
      <c r="L13" s="25"/>
      <c r="M13" s="1"/>
      <c r="N13" s="1"/>
      <c r="O13" s="1"/>
      <c r="P13" s="1"/>
      <c r="Q13" s="142"/>
      <c r="R13" s="142"/>
      <c r="S13" s="142"/>
      <c r="T13" s="142"/>
      <c r="U13" s="142"/>
      <c r="V13" s="1"/>
      <c r="W13" s="122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22"/>
      <c r="C14" s="1"/>
      <c r="D14" s="122"/>
      <c r="E14" s="123"/>
      <c r="G14" s="1"/>
      <c r="H14" s="45"/>
      <c r="I14" s="1"/>
      <c r="J14" s="25"/>
      <c r="K14" s="25"/>
      <c r="L14" s="25"/>
      <c r="M14" s="1"/>
      <c r="N14" s="1"/>
      <c r="O14" s="1"/>
      <c r="P14" s="1"/>
      <c r="Q14" s="142"/>
      <c r="R14" s="142"/>
      <c r="S14" s="142"/>
      <c r="T14" s="142"/>
      <c r="U14" s="142"/>
      <c r="V14" s="1"/>
      <c r="W14" s="122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22"/>
      <c r="C15" s="1"/>
      <c r="D15" s="122"/>
      <c r="E15" s="123"/>
      <c r="G15" s="1"/>
      <c r="H15" s="45"/>
      <c r="I15" s="1"/>
      <c r="J15" s="25"/>
      <c r="K15" s="25"/>
      <c r="L15" s="25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22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22"/>
      <c r="C16" s="1"/>
      <c r="D16" s="122"/>
      <c r="E16" s="123"/>
      <c r="G16" s="1"/>
      <c r="H16" s="45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22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22"/>
      <c r="C17" s="1"/>
      <c r="D17" s="122"/>
      <c r="E17" s="123"/>
      <c r="G17" s="1"/>
      <c r="H17" s="45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22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22"/>
      <c r="C18" s="1"/>
      <c r="D18" s="122"/>
      <c r="E18" s="123"/>
      <c r="G18" s="1"/>
      <c r="H18" s="45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22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22"/>
      <c r="C19" s="1"/>
      <c r="D19" s="122"/>
      <c r="E19" s="123"/>
      <c r="G19" s="1"/>
      <c r="H19" s="45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22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22"/>
      <c r="C20" s="1"/>
      <c r="D20" s="122"/>
      <c r="E20" s="123"/>
      <c r="G20" s="1"/>
      <c r="H20" s="45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22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22"/>
      <c r="C21" s="1"/>
      <c r="D21" s="122"/>
      <c r="E21" s="123"/>
      <c r="G21" s="1"/>
      <c r="H21" s="45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22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22"/>
      <c r="C22" s="1"/>
      <c r="D22" s="122"/>
      <c r="E22" s="123"/>
      <c r="G22" s="1"/>
      <c r="H22" s="45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22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22"/>
      <c r="C23" s="1"/>
      <c r="D23" s="122"/>
      <c r="E23" s="123"/>
      <c r="G23" s="1"/>
      <c r="H23" s="45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22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22"/>
      <c r="C24" s="1"/>
      <c r="D24" s="122"/>
      <c r="E24" s="123"/>
      <c r="G24" s="1"/>
      <c r="H24" s="45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22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22"/>
      <c r="C25" s="1"/>
      <c r="D25" s="122"/>
      <c r="E25" s="123"/>
      <c r="G25" s="1"/>
      <c r="H25" s="45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22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22"/>
      <c r="C26" s="1"/>
      <c r="D26" s="122"/>
      <c r="E26" s="123"/>
      <c r="G26" s="1"/>
      <c r="H26" s="45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22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22"/>
      <c r="C27" s="1"/>
      <c r="D27" s="122"/>
      <c r="E27" s="123"/>
      <c r="G27" s="1"/>
      <c r="H27" s="45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22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22"/>
      <c r="C28" s="1"/>
      <c r="D28" s="122"/>
      <c r="E28" s="123"/>
      <c r="G28" s="1"/>
      <c r="H28" s="45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22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22"/>
      <c r="C29" s="1"/>
      <c r="D29" s="122"/>
      <c r="E29" s="123"/>
      <c r="G29" s="1"/>
      <c r="H29" s="45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22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22"/>
      <c r="C30" s="1"/>
      <c r="D30" s="122"/>
      <c r="E30" s="123"/>
      <c r="G30" s="1"/>
      <c r="H30" s="45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22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22"/>
      <c r="C31" s="1"/>
      <c r="D31" s="122"/>
      <c r="E31" s="123"/>
      <c r="G31" s="1"/>
      <c r="H31" s="45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22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22"/>
      <c r="C32" s="1"/>
      <c r="D32" s="122"/>
      <c r="E32" s="123"/>
      <c r="G32" s="1"/>
      <c r="H32" s="45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22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22"/>
      <c r="C33" s="1"/>
      <c r="D33" s="122"/>
      <c r="E33" s="123"/>
      <c r="G33" s="1"/>
      <c r="H33" s="45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22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22"/>
      <c r="C34" s="1"/>
      <c r="D34" s="122"/>
      <c r="E34" s="123"/>
      <c r="G34" s="1"/>
      <c r="H34" s="45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22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22"/>
      <c r="C35" s="1"/>
      <c r="D35" s="122"/>
      <c r="E35" s="123"/>
      <c r="G35" s="1"/>
      <c r="H35" s="45"/>
      <c r="I35" s="1"/>
      <c r="J35" s="25"/>
      <c r="K35" s="25"/>
      <c r="L35" s="25"/>
      <c r="M35" s="1"/>
      <c r="N35" s="1"/>
      <c r="O35" s="1"/>
      <c r="P35" s="1"/>
      <c r="Q35" s="142"/>
      <c r="R35" s="142"/>
      <c r="S35" s="142"/>
      <c r="T35" s="142"/>
      <c r="U35" s="142"/>
      <c r="V35" s="1"/>
      <c r="W35" s="122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22"/>
      <c r="C36" s="1"/>
      <c r="D36" s="122"/>
      <c r="E36" s="123"/>
      <c r="G36" s="1"/>
      <c r="H36" s="45"/>
      <c r="I36" s="1"/>
      <c r="J36" s="25"/>
      <c r="K36" s="25"/>
      <c r="L36" s="25"/>
      <c r="M36" s="1"/>
      <c r="N36" s="1"/>
      <c r="O36" s="1"/>
      <c r="P36" s="1"/>
      <c r="Q36" s="142"/>
      <c r="R36" s="142"/>
      <c r="S36" s="142"/>
      <c r="T36" s="142"/>
      <c r="U36" s="142"/>
      <c r="V36" s="1"/>
      <c r="W36" s="122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22"/>
      <c r="C37" s="1"/>
      <c r="D37" s="122"/>
      <c r="E37" s="123"/>
      <c r="G37" s="1"/>
      <c r="H37" s="45"/>
      <c r="I37" s="1"/>
      <c r="J37" s="25"/>
      <c r="K37" s="25"/>
      <c r="L37" s="25"/>
      <c r="M37" s="1"/>
      <c r="N37" s="1"/>
      <c r="O37" s="1"/>
      <c r="P37" s="1"/>
      <c r="Q37" s="142"/>
      <c r="R37" s="142"/>
      <c r="S37" s="142"/>
      <c r="T37" s="142"/>
      <c r="U37" s="142"/>
      <c r="V37" s="1"/>
      <c r="W37" s="122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22"/>
      <c r="C38" s="1"/>
      <c r="D38" s="122"/>
      <c r="E38" s="123"/>
      <c r="G38" s="1"/>
      <c r="H38" s="45"/>
      <c r="I38" s="1"/>
      <c r="J38" s="25"/>
      <c r="K38" s="25"/>
      <c r="L38" s="25"/>
      <c r="M38" s="1"/>
      <c r="N38" s="1"/>
      <c r="O38" s="1"/>
      <c r="P38" s="1"/>
      <c r="Q38" s="142"/>
      <c r="R38" s="142"/>
      <c r="S38" s="142"/>
      <c r="T38" s="142"/>
      <c r="U38" s="142"/>
      <c r="V38" s="1"/>
      <c r="W38" s="122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22"/>
      <c r="C39" s="1"/>
      <c r="D39" s="122"/>
      <c r="E39" s="123"/>
      <c r="G39" s="1"/>
      <c r="H39" s="45"/>
      <c r="I39" s="1"/>
      <c r="J39" s="25"/>
      <c r="K39" s="25"/>
      <c r="L39" s="25"/>
      <c r="M39" s="1"/>
      <c r="N39" s="1"/>
      <c r="O39" s="1"/>
      <c r="P39" s="1"/>
      <c r="Q39" s="142"/>
      <c r="R39" s="142"/>
      <c r="S39" s="142"/>
      <c r="T39" s="142"/>
      <c r="U39" s="142"/>
      <c r="V39" s="1"/>
      <c r="W39" s="122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22"/>
      <c r="C40" s="1"/>
      <c r="D40" s="122"/>
      <c r="E40" s="123"/>
      <c r="G40" s="1"/>
      <c r="H40" s="45"/>
      <c r="I40" s="1"/>
      <c r="J40" s="25"/>
      <c r="K40" s="25"/>
      <c r="L40" s="25"/>
      <c r="M40" s="1"/>
      <c r="N40" s="1"/>
      <c r="O40" s="1"/>
      <c r="P40" s="1"/>
      <c r="Q40" s="142"/>
      <c r="R40" s="142"/>
      <c r="S40" s="142"/>
      <c r="T40" s="142"/>
      <c r="U40" s="142"/>
      <c r="V40" s="1"/>
      <c r="W40" s="122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22"/>
      <c r="C41" s="1"/>
      <c r="D41" s="122"/>
      <c r="E41" s="123"/>
      <c r="G41" s="1"/>
      <c r="H41" s="45"/>
      <c r="I41" s="1"/>
      <c r="J41" s="25"/>
      <c r="K41" s="25"/>
      <c r="L41" s="25"/>
      <c r="M41" s="1"/>
      <c r="N41" s="1"/>
      <c r="O41" s="1"/>
      <c r="P41" s="1"/>
      <c r="Q41" s="142"/>
      <c r="R41" s="142"/>
      <c r="S41" s="142"/>
      <c r="T41" s="142"/>
      <c r="U41" s="142"/>
      <c r="V41" s="1"/>
      <c r="W41" s="122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22"/>
      <c r="C42" s="1"/>
      <c r="D42" s="122"/>
      <c r="E42" s="123"/>
      <c r="G42" s="1"/>
      <c r="H42" s="45"/>
      <c r="I42" s="1"/>
      <c r="J42" s="25"/>
      <c r="K42" s="25"/>
      <c r="L42" s="25"/>
      <c r="M42" s="1"/>
      <c r="N42" s="1"/>
      <c r="O42" s="1"/>
      <c r="P42" s="1"/>
      <c r="Q42" s="142"/>
      <c r="R42" s="142"/>
      <c r="S42" s="142"/>
      <c r="T42" s="142"/>
      <c r="U42" s="142"/>
      <c r="V42" s="1"/>
      <c r="W42" s="122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22"/>
      <c r="C43" s="1"/>
      <c r="D43" s="122"/>
      <c r="E43" s="123"/>
      <c r="G43" s="1"/>
      <c r="H43" s="45"/>
      <c r="I43" s="1"/>
      <c r="J43" s="25"/>
      <c r="K43" s="25"/>
      <c r="L43" s="25"/>
      <c r="M43" s="1"/>
      <c r="N43" s="1"/>
      <c r="O43" s="1"/>
      <c r="P43" s="1"/>
      <c r="Q43" s="142"/>
      <c r="R43" s="142"/>
      <c r="S43" s="142"/>
      <c r="T43" s="142"/>
      <c r="U43" s="142"/>
      <c r="V43" s="1"/>
      <c r="W43" s="122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22"/>
      <c r="C44" s="1"/>
      <c r="D44" s="122"/>
      <c r="E44" s="123"/>
      <c r="G44" s="1"/>
      <c r="H44" s="45"/>
      <c r="I44" s="1"/>
      <c r="J44" s="25"/>
      <c r="K44" s="25"/>
      <c r="L44" s="25"/>
      <c r="M44" s="1"/>
      <c r="N44" s="1"/>
      <c r="O44" s="1"/>
      <c r="P44" s="1"/>
      <c r="Q44" s="142"/>
      <c r="R44" s="142"/>
      <c r="S44" s="142"/>
      <c r="T44" s="142"/>
      <c r="U44" s="142"/>
      <c r="V44" s="1"/>
      <c r="W44" s="122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22"/>
      <c r="C45" s="1"/>
      <c r="D45" s="122"/>
      <c r="E45" s="123"/>
      <c r="G45" s="1"/>
      <c r="H45" s="45"/>
      <c r="I45" s="1"/>
      <c r="J45" s="25"/>
      <c r="K45" s="25"/>
      <c r="L45" s="25"/>
      <c r="M45" s="1"/>
      <c r="N45" s="1"/>
      <c r="O45" s="1"/>
      <c r="P45" s="1"/>
      <c r="Q45" s="142"/>
      <c r="R45" s="142"/>
      <c r="S45" s="142"/>
      <c r="T45" s="142"/>
      <c r="U45" s="142"/>
      <c r="V45" s="1"/>
      <c r="W45" s="122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22"/>
      <c r="C46" s="1"/>
      <c r="D46" s="122"/>
      <c r="E46" s="123"/>
      <c r="G46" s="1"/>
      <c r="H46" s="45"/>
      <c r="I46" s="1"/>
      <c r="J46" s="25"/>
      <c r="K46" s="25"/>
      <c r="L46" s="25"/>
      <c r="M46" s="1"/>
      <c r="N46" s="1"/>
      <c r="O46" s="1"/>
      <c r="P46" s="1"/>
      <c r="Q46" s="142"/>
      <c r="R46" s="142"/>
      <c r="S46" s="142"/>
      <c r="T46" s="142"/>
      <c r="U46" s="142"/>
      <c r="V46" s="1"/>
      <c r="W46" s="122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22"/>
      <c r="C47" s="1"/>
      <c r="D47" s="122"/>
      <c r="E47" s="123"/>
      <c r="G47" s="1"/>
      <c r="H47" s="45"/>
      <c r="I47" s="1"/>
      <c r="J47" s="25"/>
      <c r="K47" s="25"/>
      <c r="L47" s="25"/>
      <c r="M47" s="1"/>
      <c r="N47" s="1"/>
      <c r="O47" s="1"/>
      <c r="P47" s="1"/>
      <c r="Q47" s="142"/>
      <c r="R47" s="142"/>
      <c r="S47" s="142"/>
      <c r="T47" s="142"/>
      <c r="U47" s="142"/>
      <c r="V47" s="1"/>
      <c r="W47" s="122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22"/>
      <c r="C48" s="1"/>
      <c r="D48" s="122"/>
      <c r="E48" s="123"/>
      <c r="G48" s="1"/>
      <c r="H48" s="45"/>
      <c r="I48" s="1"/>
      <c r="J48" s="25"/>
      <c r="K48" s="25"/>
      <c r="L48" s="25"/>
      <c r="M48" s="1"/>
      <c r="N48" s="1"/>
      <c r="O48" s="1"/>
      <c r="P48" s="1"/>
      <c r="Q48" s="142"/>
      <c r="R48" s="142"/>
      <c r="S48" s="142"/>
      <c r="T48" s="142"/>
      <c r="U48" s="142"/>
      <c r="V48" s="1"/>
      <c r="W48" s="122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22"/>
      <c r="C49" s="1"/>
      <c r="D49" s="122"/>
      <c r="E49" s="123"/>
      <c r="G49" s="1"/>
      <c r="H49" s="45"/>
      <c r="I49" s="1"/>
      <c r="J49" s="25"/>
      <c r="K49" s="25"/>
      <c r="L49" s="25"/>
      <c r="M49" s="1"/>
      <c r="N49" s="1"/>
      <c r="O49" s="1"/>
      <c r="P49" s="1"/>
      <c r="Q49" s="142"/>
      <c r="R49" s="142"/>
      <c r="S49" s="142"/>
      <c r="T49" s="142"/>
      <c r="U49" s="142"/>
      <c r="V49" s="1"/>
      <c r="W49" s="122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22"/>
      <c r="C50" s="1"/>
      <c r="D50" s="122"/>
      <c r="E50" s="123"/>
      <c r="G50" s="1"/>
      <c r="H50" s="45"/>
      <c r="I50" s="1"/>
      <c r="J50" s="25"/>
      <c r="K50" s="25"/>
      <c r="L50" s="25"/>
      <c r="M50" s="1"/>
      <c r="N50" s="1"/>
      <c r="O50" s="1"/>
      <c r="P50" s="1"/>
      <c r="Q50" s="142"/>
      <c r="R50" s="142"/>
      <c r="S50" s="142"/>
      <c r="T50" s="142"/>
      <c r="U50" s="142"/>
      <c r="V50" s="1"/>
      <c r="W50" s="122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22"/>
      <c r="C51" s="1"/>
      <c r="D51" s="122"/>
      <c r="E51" s="123"/>
      <c r="G51" s="1"/>
      <c r="H51" s="45"/>
      <c r="I51" s="1"/>
      <c r="J51" s="25"/>
      <c r="K51" s="25"/>
      <c r="L51" s="25"/>
      <c r="M51" s="1"/>
      <c r="N51" s="1"/>
      <c r="O51" s="1"/>
      <c r="P51" s="1"/>
      <c r="Q51" s="142"/>
      <c r="R51" s="142"/>
      <c r="S51" s="142"/>
      <c r="T51" s="142"/>
      <c r="U51" s="142"/>
      <c r="V51" s="1"/>
      <c r="W51" s="122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22"/>
      <c r="C52" s="1"/>
      <c r="D52" s="122"/>
      <c r="E52" s="123"/>
      <c r="G52" s="1"/>
      <c r="H52" s="45"/>
      <c r="I52" s="1"/>
      <c r="J52" s="25"/>
      <c r="K52" s="25"/>
      <c r="L52" s="25"/>
      <c r="M52" s="1"/>
      <c r="N52" s="1"/>
      <c r="O52" s="1"/>
      <c r="P52" s="1"/>
      <c r="Q52" s="142"/>
      <c r="R52" s="142"/>
      <c r="S52" s="142"/>
      <c r="T52" s="142"/>
      <c r="U52" s="142"/>
      <c r="V52" s="1"/>
      <c r="W52" s="122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22"/>
      <c r="C53" s="1"/>
      <c r="D53" s="122"/>
      <c r="E53" s="123"/>
      <c r="G53" s="1"/>
      <c r="H53" s="45"/>
      <c r="I53" s="1"/>
      <c r="J53" s="25"/>
      <c r="K53" s="25"/>
      <c r="L53" s="25"/>
      <c r="M53" s="1"/>
      <c r="N53" s="1"/>
      <c r="O53" s="1"/>
      <c r="P53" s="1"/>
      <c r="Q53" s="142"/>
      <c r="R53" s="142"/>
      <c r="S53" s="142"/>
      <c r="T53" s="142"/>
      <c r="U53" s="142"/>
      <c r="V53" s="1"/>
      <c r="W53" s="122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22"/>
      <c r="C54" s="1"/>
      <c r="D54" s="122"/>
      <c r="E54" s="123"/>
      <c r="G54" s="1"/>
      <c r="H54" s="45"/>
      <c r="I54" s="1"/>
      <c r="J54" s="25"/>
      <c r="K54" s="25"/>
      <c r="L54" s="25"/>
      <c r="M54" s="1"/>
      <c r="N54" s="1"/>
      <c r="O54" s="1"/>
      <c r="P54" s="1"/>
      <c r="Q54" s="142"/>
      <c r="R54" s="142"/>
      <c r="S54" s="142"/>
      <c r="T54" s="142"/>
      <c r="U54" s="142"/>
      <c r="V54" s="1"/>
      <c r="W54" s="122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22"/>
      <c r="C55" s="1"/>
      <c r="D55" s="122"/>
      <c r="E55" s="123"/>
      <c r="G55" s="1"/>
      <c r="H55" s="45"/>
      <c r="I55" s="1"/>
      <c r="J55" s="25"/>
      <c r="K55" s="25"/>
      <c r="L55" s="25"/>
      <c r="M55" s="1"/>
      <c r="N55" s="1"/>
      <c r="O55" s="1"/>
      <c r="P55" s="1"/>
      <c r="Q55" s="142"/>
      <c r="R55" s="142"/>
      <c r="S55" s="142"/>
      <c r="T55" s="142"/>
      <c r="U55" s="142"/>
      <c r="V55" s="1"/>
      <c r="W55" s="122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22"/>
      <c r="C56" s="1"/>
      <c r="D56" s="122"/>
      <c r="E56" s="123"/>
      <c r="G56" s="1"/>
      <c r="H56" s="45"/>
      <c r="I56" s="1"/>
      <c r="J56" s="25"/>
      <c r="K56" s="25"/>
      <c r="L56" s="25"/>
      <c r="M56" s="1"/>
      <c r="N56" s="1"/>
      <c r="O56" s="1"/>
      <c r="P56" s="1"/>
      <c r="Q56" s="142"/>
      <c r="R56" s="142"/>
      <c r="S56" s="142"/>
      <c r="T56" s="142"/>
      <c r="U56" s="142"/>
      <c r="V56" s="1"/>
      <c r="W56" s="122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22"/>
      <c r="C57" s="1"/>
      <c r="D57" s="122"/>
      <c r="E57" s="123"/>
      <c r="G57" s="1"/>
      <c r="H57" s="45"/>
      <c r="I57" s="1"/>
      <c r="J57" s="25"/>
      <c r="K57" s="25"/>
      <c r="L57" s="25"/>
      <c r="M57" s="1"/>
      <c r="N57" s="1"/>
      <c r="O57" s="1"/>
      <c r="P57" s="1"/>
      <c r="Q57" s="142"/>
      <c r="R57" s="142"/>
      <c r="S57" s="142"/>
      <c r="T57" s="142"/>
      <c r="U57" s="142"/>
      <c r="V57" s="1"/>
      <c r="W57" s="122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22"/>
      <c r="C58" s="1"/>
      <c r="D58" s="122"/>
      <c r="E58" s="123"/>
      <c r="G58" s="1"/>
      <c r="H58" s="45"/>
      <c r="I58" s="1"/>
      <c r="J58" s="25"/>
      <c r="K58" s="25"/>
      <c r="L58" s="25"/>
      <c r="M58" s="1"/>
      <c r="N58" s="1"/>
      <c r="O58" s="1"/>
      <c r="P58" s="1"/>
      <c r="Q58" s="142"/>
      <c r="R58" s="142"/>
      <c r="S58" s="142"/>
      <c r="T58" s="142"/>
      <c r="U58" s="142"/>
      <c r="V58" s="1"/>
      <c r="W58" s="122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22"/>
      <c r="C59" s="1"/>
      <c r="D59" s="122"/>
      <c r="E59" s="123"/>
      <c r="G59" s="1"/>
      <c r="H59" s="45"/>
      <c r="I59" s="1"/>
      <c r="J59" s="25"/>
      <c r="K59" s="25"/>
      <c r="L59" s="25"/>
      <c r="M59" s="1"/>
      <c r="N59" s="1"/>
      <c r="O59" s="1"/>
      <c r="P59" s="1"/>
      <c r="Q59" s="142"/>
      <c r="R59" s="142"/>
      <c r="S59" s="142"/>
      <c r="T59" s="142"/>
      <c r="U59" s="142"/>
      <c r="V59" s="1"/>
      <c r="W59" s="122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22"/>
      <c r="C60" s="1"/>
      <c r="D60" s="122"/>
      <c r="E60" s="123"/>
      <c r="G60" s="1"/>
      <c r="H60" s="45"/>
      <c r="I60" s="1"/>
      <c r="J60" s="25"/>
      <c r="K60" s="25"/>
      <c r="L60" s="25"/>
      <c r="M60" s="1"/>
      <c r="N60" s="1"/>
      <c r="O60" s="1"/>
      <c r="P60" s="1"/>
      <c r="Q60" s="142"/>
      <c r="R60" s="142"/>
      <c r="S60" s="142"/>
      <c r="T60" s="142"/>
      <c r="U60" s="142"/>
      <c r="V60" s="1"/>
      <c r="W60" s="122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22"/>
      <c r="C61" s="1"/>
      <c r="D61" s="122"/>
      <c r="E61" s="123"/>
      <c r="G61" s="1"/>
      <c r="H61" s="45"/>
      <c r="I61" s="1"/>
      <c r="J61" s="25"/>
      <c r="K61" s="25"/>
      <c r="L61" s="25"/>
      <c r="M61" s="1"/>
      <c r="N61" s="1"/>
      <c r="O61" s="1"/>
      <c r="P61" s="1"/>
      <c r="Q61" s="142"/>
      <c r="R61" s="142"/>
      <c r="S61" s="142"/>
      <c r="T61" s="142"/>
      <c r="U61" s="142"/>
      <c r="V61" s="1"/>
      <c r="W61" s="122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22"/>
      <c r="C62" s="1"/>
      <c r="D62" s="122"/>
      <c r="E62" s="123"/>
      <c r="G62" s="1"/>
      <c r="H62" s="45"/>
      <c r="I62" s="1"/>
      <c r="J62" s="25"/>
      <c r="K62" s="25"/>
      <c r="L62" s="25"/>
      <c r="M62" s="1"/>
      <c r="N62" s="1"/>
      <c r="O62" s="1"/>
      <c r="P62" s="1"/>
      <c r="Q62" s="142"/>
      <c r="R62" s="142"/>
      <c r="S62" s="142"/>
      <c r="T62" s="142"/>
      <c r="U62" s="142"/>
      <c r="V62" s="1"/>
      <c r="W62" s="122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22"/>
      <c r="C63" s="1"/>
      <c r="D63" s="122"/>
      <c r="E63" s="123"/>
      <c r="G63" s="1"/>
      <c r="H63" s="45"/>
      <c r="I63" s="1"/>
      <c r="J63" s="25"/>
      <c r="K63" s="25"/>
      <c r="L63" s="25"/>
      <c r="M63" s="1"/>
      <c r="N63" s="1"/>
      <c r="O63" s="1"/>
      <c r="P63" s="1"/>
      <c r="Q63" s="142"/>
      <c r="R63" s="142"/>
      <c r="S63" s="142"/>
      <c r="T63" s="142"/>
      <c r="U63" s="142"/>
      <c r="V63" s="1"/>
      <c r="W63" s="122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22"/>
      <c r="C64" s="1"/>
      <c r="D64" s="122"/>
      <c r="E64" s="123"/>
      <c r="G64" s="1"/>
      <c r="H64" s="45"/>
      <c r="I64" s="1"/>
      <c r="J64" s="25"/>
      <c r="K64" s="25"/>
      <c r="L64" s="25"/>
      <c r="M64" s="1"/>
      <c r="N64" s="1"/>
      <c r="O64" s="1"/>
      <c r="P64" s="1"/>
      <c r="Q64" s="142"/>
      <c r="R64" s="142"/>
      <c r="S64" s="142"/>
      <c r="T64" s="142"/>
      <c r="U64" s="142"/>
      <c r="V64" s="1"/>
      <c r="W64" s="122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22"/>
      <c r="C65" s="1"/>
      <c r="D65" s="122"/>
      <c r="E65" s="123"/>
      <c r="G65" s="1"/>
      <c r="H65" s="45"/>
      <c r="I65" s="1"/>
      <c r="J65" s="25"/>
      <c r="K65" s="25"/>
      <c r="L65" s="25"/>
      <c r="M65" s="1"/>
      <c r="N65" s="1"/>
      <c r="O65" s="1"/>
      <c r="P65" s="1"/>
      <c r="Q65" s="142"/>
      <c r="R65" s="142"/>
      <c r="S65" s="142"/>
      <c r="T65" s="142"/>
      <c r="U65" s="142"/>
      <c r="V65" s="1"/>
      <c r="W65" s="122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22"/>
      <c r="C66" s="1"/>
      <c r="D66" s="122"/>
      <c r="E66" s="123"/>
      <c r="G66" s="1"/>
      <c r="H66" s="45"/>
      <c r="I66" s="1"/>
      <c r="J66" s="25"/>
      <c r="K66" s="25"/>
      <c r="L66" s="25"/>
      <c r="M66" s="1"/>
      <c r="N66" s="1"/>
      <c r="O66" s="1"/>
      <c r="P66" s="1"/>
      <c r="Q66" s="142"/>
      <c r="R66" s="142"/>
      <c r="S66" s="142"/>
      <c r="T66" s="142"/>
      <c r="U66" s="142"/>
      <c r="V66" s="1"/>
      <c r="W66" s="122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22"/>
      <c r="C67" s="1"/>
      <c r="D67" s="122"/>
      <c r="E67" s="123"/>
      <c r="G67" s="1"/>
      <c r="H67" s="45"/>
      <c r="I67" s="1"/>
      <c r="J67" s="25"/>
      <c r="K67" s="25"/>
      <c r="L67" s="25"/>
      <c r="M67" s="1"/>
      <c r="N67" s="1"/>
      <c r="O67" s="1"/>
      <c r="P67" s="1"/>
      <c r="Q67" s="142"/>
      <c r="R67" s="142"/>
      <c r="S67" s="142"/>
      <c r="T67" s="142"/>
      <c r="U67" s="142"/>
      <c r="V67" s="1"/>
      <c r="W67" s="122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22"/>
      <c r="C68" s="1"/>
      <c r="D68" s="122"/>
      <c r="E68" s="123"/>
      <c r="G68" s="1"/>
      <c r="H68" s="45"/>
      <c r="I68" s="1"/>
      <c r="J68" s="25"/>
      <c r="K68" s="25"/>
      <c r="L68" s="25"/>
      <c r="M68" s="1"/>
      <c r="N68" s="1"/>
      <c r="O68" s="1"/>
      <c r="P68" s="1"/>
      <c r="Q68" s="142"/>
      <c r="R68" s="142"/>
      <c r="S68" s="142"/>
      <c r="T68" s="142"/>
      <c r="U68" s="142"/>
      <c r="V68" s="1"/>
      <c r="W68" s="122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22"/>
      <c r="C69" s="1"/>
      <c r="D69" s="122"/>
      <c r="E69" s="123"/>
      <c r="G69" s="1"/>
      <c r="H69" s="45"/>
      <c r="I69" s="1"/>
      <c r="J69" s="25"/>
      <c r="K69" s="25"/>
      <c r="L69" s="25"/>
      <c r="M69" s="1"/>
      <c r="N69" s="1"/>
      <c r="O69" s="1"/>
      <c r="P69" s="1"/>
      <c r="Q69" s="142"/>
      <c r="R69" s="142"/>
      <c r="S69" s="142"/>
      <c r="T69" s="142"/>
      <c r="U69" s="142"/>
      <c r="V69" s="1"/>
      <c r="W69" s="122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22"/>
      <c r="C70" s="1"/>
      <c r="D70" s="122"/>
      <c r="E70" s="123"/>
      <c r="G70" s="1"/>
      <c r="H70" s="45"/>
      <c r="I70" s="1"/>
      <c r="J70" s="25"/>
      <c r="K70" s="25"/>
      <c r="L70" s="25"/>
      <c r="M70" s="1"/>
      <c r="N70" s="1"/>
      <c r="O70" s="1"/>
      <c r="P70" s="1"/>
      <c r="Q70" s="142"/>
      <c r="R70" s="142"/>
      <c r="S70" s="142"/>
      <c r="T70" s="142"/>
      <c r="U70" s="142"/>
      <c r="V70" s="1"/>
      <c r="W70" s="122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22"/>
      <c r="C71" s="1"/>
      <c r="D71" s="122"/>
      <c r="E71" s="123"/>
      <c r="G71" s="1"/>
      <c r="H71" s="45"/>
      <c r="I71" s="1"/>
      <c r="J71" s="25"/>
      <c r="K71" s="25"/>
      <c r="L71" s="25"/>
      <c r="M71" s="1"/>
      <c r="N71" s="1"/>
      <c r="O71" s="1"/>
      <c r="P71" s="1"/>
      <c r="Q71" s="142"/>
      <c r="R71" s="142"/>
      <c r="S71" s="142"/>
      <c r="T71" s="142"/>
      <c r="U71" s="142"/>
      <c r="V71" s="1"/>
      <c r="W71" s="122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22"/>
      <c r="C72" s="1"/>
      <c r="D72" s="122"/>
      <c r="E72" s="123"/>
      <c r="G72" s="1"/>
      <c r="H72" s="45"/>
      <c r="I72" s="1"/>
      <c r="J72" s="25"/>
      <c r="K72" s="25"/>
      <c r="L72" s="25"/>
      <c r="M72" s="1"/>
      <c r="N72" s="1"/>
      <c r="O72" s="1"/>
      <c r="P72" s="1"/>
      <c r="Q72" s="142"/>
      <c r="R72" s="142"/>
      <c r="S72" s="142"/>
      <c r="T72" s="142"/>
      <c r="U72" s="142"/>
      <c r="V72" s="1"/>
      <c r="W72" s="122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22"/>
      <c r="C73" s="1"/>
      <c r="D73" s="122"/>
      <c r="E73" s="123"/>
      <c r="G73" s="1"/>
      <c r="H73" s="45"/>
      <c r="I73" s="1"/>
      <c r="J73" s="25"/>
      <c r="K73" s="25"/>
      <c r="L73" s="25"/>
      <c r="M73" s="1"/>
      <c r="N73" s="1"/>
      <c r="O73" s="1"/>
      <c r="P73" s="1"/>
      <c r="Q73" s="142"/>
      <c r="R73" s="142"/>
      <c r="S73" s="142"/>
      <c r="T73" s="142"/>
      <c r="U73" s="142"/>
      <c r="V73" s="1"/>
      <c r="W73" s="122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22"/>
      <c r="C74" s="1"/>
      <c r="D74" s="122"/>
      <c r="E74" s="123"/>
      <c r="G74" s="1"/>
      <c r="H74" s="45"/>
      <c r="I74" s="1"/>
      <c r="J74" s="25"/>
      <c r="K74" s="25"/>
      <c r="L74" s="25"/>
      <c r="M74" s="1"/>
      <c r="N74" s="1"/>
      <c r="O74" s="1"/>
      <c r="P74" s="1"/>
      <c r="Q74" s="142"/>
      <c r="R74" s="142"/>
      <c r="S74" s="142"/>
      <c r="T74" s="142"/>
      <c r="U74" s="142"/>
      <c r="V74" s="1"/>
      <c r="W74" s="122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22"/>
      <c r="C75" s="1"/>
      <c r="D75" s="122"/>
      <c r="E75" s="123"/>
      <c r="G75" s="1"/>
      <c r="H75" s="45"/>
      <c r="I75" s="1"/>
      <c r="J75" s="25"/>
      <c r="K75" s="25"/>
      <c r="L75" s="25"/>
      <c r="M75" s="1"/>
      <c r="N75" s="1"/>
      <c r="O75" s="1"/>
      <c r="P75" s="1"/>
      <c r="Q75" s="142"/>
      <c r="R75" s="142"/>
      <c r="S75" s="142"/>
      <c r="T75" s="142"/>
      <c r="U75" s="142"/>
      <c r="V75" s="1"/>
      <c r="W75" s="122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22"/>
      <c r="C76" s="1"/>
      <c r="D76" s="122"/>
      <c r="E76" s="123"/>
      <c r="G76" s="1"/>
      <c r="H76" s="45"/>
      <c r="I76" s="1"/>
      <c r="J76" s="25"/>
      <c r="K76" s="25"/>
      <c r="L76" s="25"/>
      <c r="M76" s="1"/>
      <c r="N76" s="1"/>
      <c r="O76" s="1"/>
      <c r="P76" s="1"/>
      <c r="Q76" s="142"/>
      <c r="R76" s="142"/>
      <c r="S76" s="142"/>
      <c r="T76" s="142"/>
      <c r="U76" s="142"/>
      <c r="V76" s="1"/>
      <c r="W76" s="122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22"/>
      <c r="C77" s="1"/>
      <c r="D77" s="122"/>
      <c r="E77" s="123"/>
      <c r="G77" s="1"/>
      <c r="H77" s="45"/>
      <c r="I77" s="1"/>
      <c r="J77" s="25"/>
      <c r="K77" s="25"/>
      <c r="L77" s="25"/>
      <c r="M77" s="1"/>
      <c r="N77" s="1"/>
      <c r="O77" s="1"/>
      <c r="P77" s="1"/>
      <c r="Q77" s="142"/>
      <c r="R77" s="142"/>
      <c r="S77" s="142"/>
      <c r="T77" s="142"/>
      <c r="U77" s="142"/>
      <c r="V77" s="1"/>
      <c r="W77" s="122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22"/>
      <c r="C78" s="1"/>
      <c r="D78" s="122"/>
      <c r="E78" s="123"/>
      <c r="G78" s="1"/>
      <c r="H78" s="45"/>
      <c r="I78" s="1"/>
      <c r="J78" s="25"/>
      <c r="K78" s="25"/>
      <c r="L78" s="25"/>
      <c r="M78" s="1"/>
      <c r="N78" s="1"/>
      <c r="O78" s="1"/>
      <c r="P78" s="1"/>
      <c r="Q78" s="142"/>
      <c r="R78" s="142"/>
      <c r="S78" s="142"/>
      <c r="T78" s="142"/>
      <c r="U78" s="142"/>
      <c r="V78" s="1"/>
      <c r="W78" s="122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22"/>
      <c r="C79" s="1"/>
      <c r="D79" s="122"/>
      <c r="E79" s="123"/>
      <c r="G79" s="1"/>
      <c r="H79" s="45"/>
      <c r="I79" s="1"/>
      <c r="J79" s="25"/>
      <c r="K79" s="25"/>
      <c r="L79" s="25"/>
      <c r="M79" s="1"/>
      <c r="N79" s="1"/>
      <c r="O79" s="1"/>
      <c r="P79" s="1"/>
      <c r="Q79" s="142"/>
      <c r="R79" s="142"/>
      <c r="S79" s="142"/>
      <c r="T79" s="142"/>
      <c r="U79" s="142"/>
      <c r="V79" s="1"/>
      <c r="W79" s="122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22"/>
      <c r="C80" s="1"/>
      <c r="D80" s="122"/>
      <c r="E80" s="123"/>
      <c r="G80" s="1"/>
      <c r="H80" s="45"/>
      <c r="I80" s="1"/>
      <c r="J80" s="25"/>
      <c r="K80" s="25"/>
      <c r="L80" s="25"/>
      <c r="M80" s="1"/>
      <c r="N80" s="1"/>
      <c r="O80" s="1"/>
      <c r="P80" s="1"/>
      <c r="Q80" s="142"/>
      <c r="R80" s="142"/>
      <c r="S80" s="142"/>
      <c r="T80" s="142"/>
      <c r="U80" s="142"/>
      <c r="V80" s="1"/>
      <c r="W80" s="122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22"/>
      <c r="C81" s="1"/>
      <c r="D81" s="122"/>
      <c r="E81" s="123"/>
      <c r="G81" s="1"/>
      <c r="H81" s="45"/>
      <c r="I81" s="1"/>
      <c r="J81" s="25"/>
      <c r="K81" s="25"/>
      <c r="L81" s="25"/>
      <c r="M81" s="1"/>
      <c r="N81" s="1"/>
      <c r="O81" s="1"/>
      <c r="P81" s="1"/>
      <c r="Q81" s="142"/>
      <c r="R81" s="142"/>
      <c r="S81" s="142"/>
      <c r="T81" s="142"/>
      <c r="U81" s="142"/>
      <c r="V81" s="1"/>
      <c r="W81" s="122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22"/>
      <c r="C82" s="1"/>
      <c r="D82" s="122"/>
      <c r="E82" s="123"/>
      <c r="G82" s="1"/>
      <c r="H82" s="45"/>
      <c r="I82" s="1"/>
      <c r="J82" s="25"/>
      <c r="K82" s="25"/>
      <c r="L82" s="25"/>
      <c r="M82" s="1"/>
      <c r="N82" s="1"/>
      <c r="O82" s="1"/>
      <c r="P82" s="1"/>
      <c r="Q82" s="142"/>
      <c r="R82" s="142"/>
      <c r="S82" s="142"/>
      <c r="T82" s="142"/>
      <c r="U82" s="142"/>
      <c r="V82" s="1"/>
      <c r="W82" s="122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22"/>
      <c r="C83" s="1"/>
      <c r="D83" s="122"/>
      <c r="E83" s="123"/>
      <c r="G83" s="1"/>
      <c r="H83" s="45"/>
      <c r="I83" s="1"/>
      <c r="J83" s="25"/>
      <c r="K83" s="25"/>
      <c r="L83" s="25"/>
      <c r="M83" s="1"/>
      <c r="N83" s="1"/>
      <c r="O83" s="1"/>
      <c r="P83" s="1"/>
      <c r="Q83" s="142"/>
      <c r="R83" s="142"/>
      <c r="S83" s="142"/>
      <c r="T83" s="142"/>
      <c r="U83" s="142"/>
      <c r="V83" s="1"/>
      <c r="W83" s="122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22"/>
      <c r="C84" s="1"/>
      <c r="D84" s="122"/>
      <c r="E84" s="123"/>
      <c r="G84" s="1"/>
      <c r="H84" s="45"/>
      <c r="I84" s="1"/>
      <c r="J84" s="25"/>
      <c r="K84" s="25"/>
      <c r="L84" s="25"/>
      <c r="M84" s="1"/>
      <c r="N84" s="1"/>
      <c r="O84" s="1"/>
      <c r="P84" s="1"/>
      <c r="Q84" s="142"/>
      <c r="R84" s="142"/>
      <c r="S84" s="142"/>
      <c r="T84" s="142"/>
      <c r="U84" s="142"/>
      <c r="V84" s="1"/>
      <c r="W84" s="122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22"/>
      <c r="C85" s="1"/>
      <c r="D85" s="122"/>
      <c r="E85" s="123"/>
      <c r="G85" s="1"/>
      <c r="H85" s="45"/>
      <c r="I85" s="1"/>
      <c r="J85" s="25"/>
      <c r="K85" s="25"/>
      <c r="L85" s="25"/>
      <c r="M85" s="1"/>
      <c r="N85" s="1"/>
      <c r="O85" s="1"/>
      <c r="P85" s="1"/>
      <c r="Q85" s="142"/>
      <c r="R85" s="142"/>
      <c r="S85" s="142"/>
      <c r="T85" s="142"/>
      <c r="U85" s="142"/>
      <c r="V85" s="1"/>
      <c r="W85" s="122"/>
      <c r="X85" s="1"/>
      <c r="Y85" s="88"/>
      <c r="Z85" s="88"/>
      <c r="AA85" s="88"/>
      <c r="AB85" s="88"/>
      <c r="AC85" s="88"/>
      <c r="AD85" s="88"/>
    </row>
    <row r="86" spans="1:30" x14ac:dyDescent="0.25">
      <c r="A86" s="24"/>
      <c r="B86" s="122"/>
      <c r="C86" s="1"/>
      <c r="D86" s="122"/>
      <c r="E86" s="123"/>
      <c r="G86" s="1"/>
      <c r="H86" s="45"/>
      <c r="I86" s="1"/>
      <c r="J86" s="25"/>
      <c r="K86" s="25"/>
      <c r="L86" s="25"/>
      <c r="M86" s="1"/>
      <c r="N86" s="1"/>
      <c r="O86" s="1"/>
      <c r="P86" s="1"/>
      <c r="Q86" s="142"/>
      <c r="R86" s="142"/>
      <c r="S86" s="142"/>
      <c r="T86" s="142"/>
      <c r="U86" s="142"/>
      <c r="V86" s="1"/>
      <c r="W86" s="122"/>
      <c r="X86" s="1"/>
      <c r="Y86" s="88"/>
      <c r="Z86" s="88"/>
      <c r="AA86" s="88"/>
      <c r="AB86" s="88"/>
      <c r="AC86" s="88"/>
      <c r="AD86" s="88"/>
    </row>
    <row r="87" spans="1:30" x14ac:dyDescent="0.25">
      <c r="A87" s="24"/>
      <c r="B87" s="122"/>
      <c r="C87" s="1"/>
      <c r="D87" s="122"/>
      <c r="E87" s="123"/>
      <c r="G87" s="1"/>
      <c r="H87" s="45"/>
      <c r="I87" s="1"/>
      <c r="J87" s="25"/>
      <c r="K87" s="25"/>
      <c r="L87" s="25"/>
      <c r="M87" s="1"/>
      <c r="N87" s="1"/>
      <c r="O87" s="1"/>
      <c r="P87" s="1"/>
      <c r="Q87" s="142"/>
      <c r="R87" s="142"/>
      <c r="S87" s="142"/>
      <c r="T87" s="142"/>
      <c r="U87" s="142"/>
      <c r="V87" s="1"/>
      <c r="W87" s="122"/>
      <c r="X87" s="1"/>
      <c r="Y87" s="88"/>
      <c r="Z87" s="88"/>
      <c r="AA87" s="88"/>
      <c r="AB87" s="88"/>
      <c r="AC87" s="88"/>
      <c r="AD87" s="88"/>
    </row>
    <row r="88" spans="1:30" x14ac:dyDescent="0.25">
      <c r="A88" s="24"/>
      <c r="B88" s="122"/>
      <c r="C88" s="1"/>
      <c r="D88" s="122"/>
      <c r="E88" s="123"/>
      <c r="G88" s="1"/>
      <c r="H88" s="45"/>
      <c r="I88" s="1"/>
      <c r="J88" s="25"/>
      <c r="K88" s="25"/>
      <c r="L88" s="25"/>
      <c r="M88" s="1"/>
      <c r="N88" s="1"/>
      <c r="O88" s="1"/>
      <c r="P88" s="1"/>
      <c r="Q88" s="142"/>
      <c r="R88" s="142"/>
      <c r="S88" s="142"/>
      <c r="T88" s="142"/>
      <c r="U88" s="142"/>
      <c r="V88" s="1"/>
      <c r="W88" s="122"/>
      <c r="X88" s="1"/>
      <c r="Y88" s="88"/>
      <c r="Z88" s="88"/>
      <c r="AA88" s="88"/>
      <c r="AB88" s="88"/>
      <c r="AC88" s="88"/>
      <c r="AD88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2019-01-26T23:23:17Z</dcterms:modified>
</cp:coreProperties>
</file>