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I7" i="2"/>
  <c r="G7" i="2"/>
  <c r="O7" i="1" l="1"/>
  <c r="M7" i="1"/>
  <c r="O6" i="1"/>
  <c r="M6" i="1"/>
  <c r="O5" i="1"/>
  <c r="M5" i="1"/>
  <c r="O4" i="1"/>
  <c r="M4" i="1"/>
  <c r="M8" i="1"/>
  <c r="O8" i="1"/>
  <c r="O12" i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I13" i="1"/>
  <c r="N13" i="1" s="1"/>
  <c r="S8" i="1"/>
  <c r="H13" i="1"/>
  <c r="R8" i="1"/>
  <c r="G13" i="1"/>
  <c r="Q8" i="1"/>
  <c r="F13" i="1"/>
  <c r="P8" i="1"/>
  <c r="E13" i="1"/>
  <c r="M13" i="1" s="1"/>
  <c r="L8" i="1"/>
  <c r="K8" i="1"/>
  <c r="J8" i="1"/>
  <c r="I8" i="1"/>
  <c r="I12" i="1"/>
  <c r="H8" i="1"/>
  <c r="H12" i="1"/>
  <c r="L12" i="1" s="1"/>
  <c r="G8" i="1"/>
  <c r="G12" i="1" s="1"/>
  <c r="G15" i="1" s="1"/>
  <c r="F8" i="1"/>
  <c r="E8" i="1"/>
  <c r="D9" i="1" s="1"/>
  <c r="E12" i="1"/>
  <c r="M12" i="1" s="1"/>
  <c r="I15" i="1"/>
  <c r="N15" i="1" s="1"/>
  <c r="N8" i="1"/>
  <c r="N12" i="1" s="1"/>
  <c r="F12" i="1"/>
  <c r="K12" i="1" s="1"/>
  <c r="K13" i="1"/>
  <c r="L13" i="1"/>
  <c r="H15" i="1"/>
  <c r="E15" i="1"/>
  <c r="M15" i="1"/>
  <c r="L15" i="1"/>
  <c r="F15" i="1" l="1"/>
  <c r="K15" i="1" s="1"/>
</calcChain>
</file>

<file path=xl/sharedStrings.xml><?xml version="1.0" encoding="utf-8"?>
<sst xmlns="http://schemas.openxmlformats.org/spreadsheetml/2006/main" count="142" uniqueCount="97">
  <si>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</si>
  <si>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</si>
  <si>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</si>
  <si>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</si>
  <si>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</si>
  <si>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</si>
  <si>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</si>
  <si>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</si>
  <si>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</si>
  <si>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</si>
  <si>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</si>
  <si>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</si>
  <si>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</si>
  <si>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</si>
  <si>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</si>
  <si>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</si>
  <si>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</si>
  <si>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</si>
  <si>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</si>
  <si>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</si>
  <si>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</si>
  <si>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</si>
  <si>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</si>
  <si>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</si>
  <si>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</si>
  <si>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</si>
  <si>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</si>
  <si>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</si>
  <si>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</si>
  <si>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</si>
  <si>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</si>
  <si>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</si>
  <si>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</si>
  <si>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</si>
  <si>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</si>
  <si>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Kirittäret = Jyväskylän Etukenttä Oy  (1998)</t>
  </si>
  <si>
    <t>Riikka Nupponen</t>
  </si>
  <si>
    <t>8.</t>
  </si>
  <si>
    <t>Kirittäret</t>
  </si>
  <si>
    <t>play off</t>
  </si>
  <si>
    <t>2.</t>
  </si>
  <si>
    <t>1.</t>
  </si>
  <si>
    <t>30.1.1984</t>
  </si>
  <si>
    <t>ENSIMMÄISET</t>
  </si>
  <si>
    <t>Ottelu</t>
  </si>
  <si>
    <t>1.  ottelu</t>
  </si>
  <si>
    <t>Lyöty juoksu</t>
  </si>
  <si>
    <t>Tuotu juoksu</t>
  </si>
  <si>
    <t>Kunnari</t>
  </si>
  <si>
    <t>13.05. 2000  Kirittäret - PattU  1-0  (4-4, 4-2)</t>
  </si>
  <si>
    <t xml:space="preserve">  16 v   3 kk 13 pv</t>
  </si>
  <si>
    <t>11.  ottelu</t>
  </si>
  <si>
    <t>17.06. 2000  Kirittäret - ViPa  2-0  (4-3, 13-2)</t>
  </si>
  <si>
    <t xml:space="preserve">  16 v   4 kk 18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</si>
  <si>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</si>
  <si>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</si>
  <si>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</si>
  <si>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</si>
  <si>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</si>
  <si>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</si>
  <si>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</si>
  <si>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</si>
  <si>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</si>
  <si>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</si>
  <si>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</si>
  <si>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</si>
  <si>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</si>
  <si>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</si>
  <si>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</si>
  <si>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>Itä</t>
  </si>
  <si>
    <t>Kiri</t>
  </si>
  <si>
    <t>jok</t>
  </si>
  <si>
    <t>Ari Pennanen</t>
  </si>
  <si>
    <t>1380</t>
  </si>
  <si>
    <t>15.07. 2001  Hamina</t>
  </si>
  <si>
    <t>2k</t>
  </si>
  <si>
    <t>Jaana Puranen</t>
  </si>
  <si>
    <t>2612</t>
  </si>
  <si>
    <t>30.06. 2002  Seinäjoki</t>
  </si>
  <si>
    <t>Tuija Vittaniemi</t>
  </si>
  <si>
    <t>1452</t>
  </si>
  <si>
    <t xml:space="preserve">  0-2  (2-7, 1-15)</t>
  </si>
  <si>
    <t>0/0</t>
  </si>
  <si>
    <t>-----</t>
  </si>
  <si>
    <t xml:space="preserve">  2-0  (5-4, 4-2)</t>
  </si>
  <si>
    <t>5/8</t>
  </si>
  <si>
    <t>3/6</t>
  </si>
  <si>
    <t>1/1</t>
  </si>
  <si>
    <t xml:space="preserve">  0-1  (2-7, 3-3)</t>
  </si>
  <si>
    <t>4/9</t>
  </si>
  <si>
    <t>3/4</t>
  </si>
  <si>
    <t>1/4</t>
  </si>
  <si>
    <t>0/1</t>
  </si>
  <si>
    <t>6/10</t>
  </si>
  <si>
    <t>2/5</t>
  </si>
  <si>
    <t>1/2</t>
  </si>
  <si>
    <t>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</si>
</sst>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49" fontId="1" fillId="8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165" fontId="1" fillId="8" borderId="2" xfId="0" quotePrefix="1" applyNumberFormat="1" applyFont="1" applyFill="1" applyBorder="1" applyAlignment="1">
      <alignment horizontal="center"/>
    </xf>
    <xf numFmtId="165" fontId="1" fillId="8" borderId="10" xfId="1" applyNumberFormat="1" applyFont="1" applyFill="1" applyBorder="1" applyAlignment="1"/>
    <xf numFmtId="0" fontId="4" fillId="0" borderId="0" xfId="0" applyFont="1" applyFill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165" fontId="1" fillId="4" borderId="15" xfId="0" applyNumberFormat="1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2000</v>
      </c>
      <c r="C4" s="27" t="s">
        <v>37</v>
      </c>
      <c r="D4" s="29" t="s">
        <v>38</v>
      </c>
      <c r="E4" s="58">
        <v>22</v>
      </c>
      <c r="F4" s="27">
        <v>3</v>
      </c>
      <c r="G4" s="27">
        <v>0</v>
      </c>
      <c r="H4" s="27">
        <v>16</v>
      </c>
      <c r="I4" s="27">
        <v>39</v>
      </c>
      <c r="J4" s="27">
        <v>30</v>
      </c>
      <c r="K4" s="27">
        <v>3</v>
      </c>
      <c r="L4" s="27">
        <v>3</v>
      </c>
      <c r="M4" s="27">
        <f>PRODUCT(F4+G4)</f>
        <v>3</v>
      </c>
      <c r="N4" s="30">
        <v>0.48799999999999999</v>
      </c>
      <c r="O4" s="37">
        <f>PRODUCT(I4/N4)</f>
        <v>79.918032786885249</v>
      </c>
      <c r="P4" s="27">
        <v>1</v>
      </c>
      <c r="Q4" s="27">
        <v>0</v>
      </c>
      <c r="R4" s="27">
        <v>0</v>
      </c>
      <c r="S4" s="27">
        <v>0</v>
      </c>
      <c r="T4" s="27">
        <v>1</v>
      </c>
      <c r="U4" s="59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2001</v>
      </c>
      <c r="C5" s="27" t="s">
        <v>40</v>
      </c>
      <c r="D5" s="29" t="s">
        <v>38</v>
      </c>
      <c r="E5" s="58">
        <v>9</v>
      </c>
      <c r="F5" s="27">
        <v>0</v>
      </c>
      <c r="G5" s="27">
        <v>1</v>
      </c>
      <c r="H5" s="27">
        <v>6</v>
      </c>
      <c r="I5" s="27">
        <v>21</v>
      </c>
      <c r="J5" s="27">
        <v>19</v>
      </c>
      <c r="K5" s="27">
        <v>1</v>
      </c>
      <c r="L5" s="27">
        <v>0</v>
      </c>
      <c r="M5" s="27">
        <f>PRODUCT(F5+G5)</f>
        <v>1</v>
      </c>
      <c r="N5" s="30">
        <v>0.56799999999999995</v>
      </c>
      <c r="O5" s="37">
        <f>PRODUCT(I5/N5)</f>
        <v>36.971830985915496</v>
      </c>
      <c r="P5" s="27">
        <v>2</v>
      </c>
      <c r="Q5" s="27">
        <v>0</v>
      </c>
      <c r="R5" s="27">
        <v>0</v>
      </c>
      <c r="S5" s="27">
        <v>1</v>
      </c>
      <c r="T5" s="27">
        <v>4</v>
      </c>
      <c r="U5" s="59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2002</v>
      </c>
      <c r="C6" s="27" t="s">
        <v>40</v>
      </c>
      <c r="D6" s="29" t="s">
        <v>38</v>
      </c>
      <c r="E6" s="58">
        <v>6</v>
      </c>
      <c r="F6" s="27">
        <v>0</v>
      </c>
      <c r="G6" s="27">
        <v>0</v>
      </c>
      <c r="H6" s="27">
        <v>7</v>
      </c>
      <c r="I6" s="27">
        <v>8</v>
      </c>
      <c r="J6" s="27">
        <v>6</v>
      </c>
      <c r="K6" s="27">
        <v>1</v>
      </c>
      <c r="L6" s="27">
        <v>1</v>
      </c>
      <c r="M6" s="27">
        <f>PRODUCT(F6+G6)</f>
        <v>0</v>
      </c>
      <c r="N6" s="30">
        <v>0.44400000000000001</v>
      </c>
      <c r="O6" s="37">
        <f>PRODUCT(I6/N6)</f>
        <v>18.018018018018019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2003</v>
      </c>
      <c r="C7" s="27" t="s">
        <v>41</v>
      </c>
      <c r="D7" s="29" t="s">
        <v>38</v>
      </c>
      <c r="E7" s="58">
        <v>19</v>
      </c>
      <c r="F7" s="27">
        <v>0</v>
      </c>
      <c r="G7" s="27">
        <v>1</v>
      </c>
      <c r="H7" s="27">
        <v>15</v>
      </c>
      <c r="I7" s="27">
        <v>29</v>
      </c>
      <c r="J7" s="27">
        <v>25</v>
      </c>
      <c r="K7" s="27">
        <v>2</v>
      </c>
      <c r="L7" s="27">
        <v>1</v>
      </c>
      <c r="M7" s="27">
        <f>PRODUCT(F7+G7)</f>
        <v>1</v>
      </c>
      <c r="N7" s="30">
        <v>0.48299999999999998</v>
      </c>
      <c r="O7" s="37">
        <f>PRODUCT(I7/N7)</f>
        <v>60.041407867494826</v>
      </c>
      <c r="P7" s="27">
        <v>10</v>
      </c>
      <c r="Q7" s="27">
        <v>0</v>
      </c>
      <c r="R7" s="27">
        <v>0</v>
      </c>
      <c r="S7" s="27">
        <v>5</v>
      </c>
      <c r="T7" s="27">
        <v>8</v>
      </c>
      <c r="U7" s="28"/>
      <c r="V7" s="28"/>
      <c r="W7" s="28"/>
      <c r="X7" s="28"/>
      <c r="Y7" s="28"/>
      <c r="Z7" s="27"/>
      <c r="AA7" s="27"/>
      <c r="AB7" s="27">
        <v>1</v>
      </c>
      <c r="AC7" s="27">
        <v>1</v>
      </c>
      <c r="AD7" s="27"/>
      <c r="AE7" s="27"/>
      <c r="AF7" s="14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56</v>
      </c>
      <c r="F8" s="19">
        <f t="shared" si="0"/>
        <v>3</v>
      </c>
      <c r="G8" s="19">
        <f t="shared" si="0"/>
        <v>2</v>
      </c>
      <c r="H8" s="19">
        <f t="shared" si="0"/>
        <v>44</v>
      </c>
      <c r="I8" s="19">
        <f t="shared" si="0"/>
        <v>97</v>
      </c>
      <c r="J8" s="19">
        <f t="shared" si="0"/>
        <v>80</v>
      </c>
      <c r="K8" s="19">
        <f t="shared" si="0"/>
        <v>7</v>
      </c>
      <c r="L8" s="19">
        <f t="shared" si="0"/>
        <v>5</v>
      </c>
      <c r="M8" s="19">
        <f t="shared" si="0"/>
        <v>5</v>
      </c>
      <c r="N8" s="31">
        <f>PRODUCT(I8/O8)</f>
        <v>0.49756529079952694</v>
      </c>
      <c r="O8" s="32">
        <f t="shared" ref="O8:AE8" si="1">SUM(O4:O7)</f>
        <v>194.94928965831357</v>
      </c>
      <c r="P8" s="19">
        <f t="shared" si="1"/>
        <v>13</v>
      </c>
      <c r="Q8" s="19">
        <f t="shared" si="1"/>
        <v>0</v>
      </c>
      <c r="R8" s="19">
        <f t="shared" si="1"/>
        <v>0</v>
      </c>
      <c r="S8" s="19">
        <f t="shared" si="1"/>
        <v>6</v>
      </c>
      <c r="T8" s="19">
        <f t="shared" si="1"/>
        <v>13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1</v>
      </c>
      <c r="AC8" s="19">
        <f t="shared" si="1"/>
        <v>1</v>
      </c>
      <c r="AD8" s="19">
        <f t="shared" si="1"/>
        <v>2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SUM(F8:H8)+((I8-F8-G8)/3)+(E8/3)+(Z8*25)+(AA8*25)+(AB8*10)+(AC8*25)+(AD8*20)+(AE8*15)-40</f>
        <v>133.33333333333334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43</v>
      </c>
      <c r="Q11" s="13"/>
      <c r="R11" s="13"/>
      <c r="S11" s="60"/>
      <c r="T11" s="60"/>
      <c r="U11" s="60"/>
      <c r="V11" s="60"/>
      <c r="W11" s="60"/>
      <c r="X11" s="60"/>
      <c r="Y11" s="13"/>
      <c r="Z11" s="13"/>
      <c r="AA11" s="13"/>
      <c r="AB11" s="13"/>
      <c r="AC11" s="13"/>
      <c r="AD11" s="13"/>
      <c r="AE11" s="13"/>
      <c r="AF11" s="6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56</v>
      </c>
      <c r="F12" s="27">
        <f>PRODUCT(F8)</f>
        <v>3</v>
      </c>
      <c r="G12" s="27">
        <f>PRODUCT(G8)</f>
        <v>2</v>
      </c>
      <c r="H12" s="27">
        <f>PRODUCT(H8)</f>
        <v>44</v>
      </c>
      <c r="I12" s="27">
        <f>PRODUCT(I8)</f>
        <v>97</v>
      </c>
      <c r="J12" s="1"/>
      <c r="K12" s="43">
        <f>PRODUCT((F12+G12)/E12)</f>
        <v>8.9285714285714288E-2</v>
      </c>
      <c r="L12" s="43">
        <f>PRODUCT(H12/E12)</f>
        <v>0.7857142857142857</v>
      </c>
      <c r="M12" s="43">
        <f>PRODUCT(I12/E12)</f>
        <v>1.7321428571428572</v>
      </c>
      <c r="N12" s="30">
        <f>PRODUCT(N8)</f>
        <v>0.49756529079952694</v>
      </c>
      <c r="O12" s="25">
        <f>PRODUCT(O8)</f>
        <v>194.94928965831357</v>
      </c>
      <c r="P12" s="62" t="s">
        <v>44</v>
      </c>
      <c r="Q12" s="63"/>
      <c r="R12" s="63"/>
      <c r="S12" s="64" t="s">
        <v>49</v>
      </c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5" t="s">
        <v>45</v>
      </c>
      <c r="AE12" s="64"/>
      <c r="AF12" s="66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>
        <f>PRODUCT(P8)</f>
        <v>13</v>
      </c>
      <c r="F13" s="27">
        <f>PRODUCT(Q8)</f>
        <v>0</v>
      </c>
      <c r="G13" s="27">
        <f>PRODUCT(R8)</f>
        <v>0</v>
      </c>
      <c r="H13" s="27">
        <f>PRODUCT(S8)</f>
        <v>6</v>
      </c>
      <c r="I13" s="27">
        <f>PRODUCT(T8)</f>
        <v>13</v>
      </c>
      <c r="J13" s="1"/>
      <c r="K13" s="43">
        <f>PRODUCT((F13+G13)/E13)</f>
        <v>0</v>
      </c>
      <c r="L13" s="43">
        <f>PRODUCT(H13/E13)</f>
        <v>0.46153846153846156</v>
      </c>
      <c r="M13" s="43">
        <f>PRODUCT(I13/E13)</f>
        <v>1</v>
      </c>
      <c r="N13" s="30">
        <f>PRODUCT(I13/O13)</f>
        <v>0.3611111111111111</v>
      </c>
      <c r="O13" s="25">
        <v>36</v>
      </c>
      <c r="P13" s="67" t="s">
        <v>46</v>
      </c>
      <c r="Q13" s="68"/>
      <c r="R13" s="68"/>
      <c r="S13" s="69" t="s">
        <v>52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 t="s">
        <v>51</v>
      </c>
      <c r="AE13" s="69"/>
      <c r="AF13" s="71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67" t="s">
        <v>47</v>
      </c>
      <c r="Q14" s="68"/>
      <c r="R14" s="68"/>
      <c r="S14" s="69" t="s">
        <v>49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 t="s">
        <v>45</v>
      </c>
      <c r="AE14" s="69"/>
      <c r="AF14" s="71" t="s">
        <v>50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69</v>
      </c>
      <c r="F15" s="19">
        <f>SUM(F12:F14)</f>
        <v>3</v>
      </c>
      <c r="G15" s="19">
        <f>SUM(G12:G14)</f>
        <v>2</v>
      </c>
      <c r="H15" s="19">
        <f>SUM(H12:H14)</f>
        <v>50</v>
      </c>
      <c r="I15" s="19">
        <f>SUM(I12:I14)</f>
        <v>110</v>
      </c>
      <c r="J15" s="1"/>
      <c r="K15" s="55">
        <f>PRODUCT((F15+G15)/E15)</f>
        <v>7.2463768115942032E-2</v>
      </c>
      <c r="L15" s="55">
        <f>PRODUCT(H15/E15)</f>
        <v>0.72463768115942029</v>
      </c>
      <c r="M15" s="55">
        <f>PRODUCT(I15/E15)</f>
        <v>1.5942028985507246</v>
      </c>
      <c r="N15" s="31">
        <f>PRODUCT(I15/O15)</f>
        <v>0.47629503499553322</v>
      </c>
      <c r="O15" s="25">
        <f>SUM(O12:O14)</f>
        <v>230.94928965831357</v>
      </c>
      <c r="P15" s="72" t="s">
        <v>48</v>
      </c>
      <c r="Q15" s="73"/>
      <c r="R15" s="73"/>
      <c r="S15" s="74" t="s">
        <v>52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 t="s">
        <v>51</v>
      </c>
      <c r="AE15" s="74"/>
      <c r="AF15" s="76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34</v>
      </c>
      <c r="C17" s="1"/>
      <c r="D17" s="1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710937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37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4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6"/>
  </cols>
  <sheetData>
    <row r="1" spans="1:32" ht="18.75" x14ac:dyDescent="0.3">
      <c r="A1" s="9"/>
      <c r="B1" s="77" t="s">
        <v>54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2" x14ac:dyDescent="0.25">
      <c r="A2" s="9"/>
      <c r="B2" s="104" t="s">
        <v>36</v>
      </c>
      <c r="C2" s="105" t="s">
        <v>42</v>
      </c>
      <c r="D2" s="82"/>
      <c r="E2" s="8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61"/>
      <c r="Y2" s="81"/>
      <c r="Z2" s="81"/>
      <c r="AA2" s="81"/>
      <c r="AB2" s="81"/>
      <c r="AC2" s="81"/>
      <c r="AD2" s="81"/>
    </row>
    <row r="3" spans="1:32" x14ac:dyDescent="0.25">
      <c r="A3" s="9"/>
      <c r="B3" s="84" t="s">
        <v>55</v>
      </c>
      <c r="C3" s="23" t="s">
        <v>56</v>
      </c>
      <c r="D3" s="85" t="s">
        <v>57</v>
      </c>
      <c r="E3" s="86" t="s">
        <v>1</v>
      </c>
      <c r="F3" s="25"/>
      <c r="G3" s="87" t="s">
        <v>58</v>
      </c>
      <c r="H3" s="88" t="s">
        <v>59</v>
      </c>
      <c r="I3" s="88" t="s">
        <v>31</v>
      </c>
      <c r="J3" s="18" t="s">
        <v>60</v>
      </c>
      <c r="K3" s="89" t="s">
        <v>61</v>
      </c>
      <c r="L3" s="89" t="s">
        <v>62</v>
      </c>
      <c r="M3" s="87" t="s">
        <v>63</v>
      </c>
      <c r="N3" s="87" t="s">
        <v>30</v>
      </c>
      <c r="O3" s="88" t="s">
        <v>64</v>
      </c>
      <c r="P3" s="87" t="s">
        <v>59</v>
      </c>
      <c r="Q3" s="87" t="s">
        <v>3</v>
      </c>
      <c r="R3" s="87">
        <v>1</v>
      </c>
      <c r="S3" s="87">
        <v>2</v>
      </c>
      <c r="T3" s="87">
        <v>3</v>
      </c>
      <c r="U3" s="87" t="s">
        <v>65</v>
      </c>
      <c r="V3" s="18" t="s">
        <v>21</v>
      </c>
      <c r="W3" s="17" t="s">
        <v>66</v>
      </c>
      <c r="X3" s="17" t="s">
        <v>67</v>
      </c>
      <c r="Y3" s="81"/>
      <c r="Z3" s="81"/>
      <c r="AA3" s="81"/>
      <c r="AB3" s="81"/>
      <c r="AC3" s="81"/>
      <c r="AD3" s="81"/>
    </row>
    <row r="4" spans="1:32" x14ac:dyDescent="0.25">
      <c r="A4" s="9"/>
      <c r="B4" s="97" t="s">
        <v>68</v>
      </c>
      <c r="C4" s="106" t="s">
        <v>81</v>
      </c>
      <c r="D4" s="97" t="s">
        <v>69</v>
      </c>
      <c r="E4" s="107" t="s">
        <v>70</v>
      </c>
      <c r="F4" s="108"/>
      <c r="G4" s="98"/>
      <c r="H4" s="99"/>
      <c r="I4" s="99">
        <v>1</v>
      </c>
      <c r="J4" s="100"/>
      <c r="K4" s="100" t="s">
        <v>71</v>
      </c>
      <c r="L4" s="100"/>
      <c r="M4" s="100">
        <v>1</v>
      </c>
      <c r="N4" s="98"/>
      <c r="O4" s="98"/>
      <c r="P4" s="98"/>
      <c r="Q4" s="103" t="s">
        <v>82</v>
      </c>
      <c r="R4" s="103"/>
      <c r="S4" s="103"/>
      <c r="T4" s="103"/>
      <c r="U4" s="103"/>
      <c r="V4" s="109" t="s">
        <v>83</v>
      </c>
      <c r="W4" s="102" t="s">
        <v>72</v>
      </c>
      <c r="X4" s="103" t="s">
        <v>73</v>
      </c>
      <c r="Y4" s="81"/>
      <c r="Z4" s="81"/>
      <c r="AA4" s="81"/>
      <c r="AB4" s="81"/>
      <c r="AC4" s="81"/>
      <c r="AD4" s="81"/>
    </row>
    <row r="5" spans="1:32" x14ac:dyDescent="0.25">
      <c r="A5" s="24"/>
      <c r="B5" s="97" t="s">
        <v>74</v>
      </c>
      <c r="C5" s="106" t="s">
        <v>84</v>
      </c>
      <c r="D5" s="97" t="s">
        <v>69</v>
      </c>
      <c r="E5" s="110" t="s">
        <v>70</v>
      </c>
      <c r="F5" s="108"/>
      <c r="G5" s="98">
        <v>1</v>
      </c>
      <c r="H5" s="99"/>
      <c r="I5" s="99"/>
      <c r="J5" s="100" t="s">
        <v>75</v>
      </c>
      <c r="K5" s="100">
        <v>1</v>
      </c>
      <c r="L5" s="100"/>
      <c r="M5" s="100">
        <v>1</v>
      </c>
      <c r="N5" s="98"/>
      <c r="O5" s="98">
        <v>1</v>
      </c>
      <c r="P5" s="98">
        <v>2</v>
      </c>
      <c r="Q5" s="103" t="s">
        <v>85</v>
      </c>
      <c r="R5" s="103" t="s">
        <v>86</v>
      </c>
      <c r="S5" s="103" t="s">
        <v>87</v>
      </c>
      <c r="T5" s="103"/>
      <c r="U5" s="103" t="s">
        <v>87</v>
      </c>
      <c r="V5" s="101">
        <v>0.625</v>
      </c>
      <c r="W5" s="102" t="s">
        <v>76</v>
      </c>
      <c r="X5" s="103" t="s">
        <v>77</v>
      </c>
      <c r="Y5" s="81"/>
      <c r="Z5" s="81"/>
      <c r="AA5" s="81"/>
      <c r="AB5" s="81"/>
      <c r="AC5" s="81"/>
      <c r="AD5" s="81"/>
    </row>
    <row r="6" spans="1:32" x14ac:dyDescent="0.25">
      <c r="A6" s="24"/>
      <c r="B6" s="97" t="s">
        <v>78</v>
      </c>
      <c r="C6" s="106" t="s">
        <v>88</v>
      </c>
      <c r="D6" s="97" t="s">
        <v>69</v>
      </c>
      <c r="E6" s="107" t="s">
        <v>70</v>
      </c>
      <c r="F6" s="108"/>
      <c r="G6" s="98"/>
      <c r="H6" s="99"/>
      <c r="I6" s="99">
        <v>1</v>
      </c>
      <c r="J6" s="100" t="s">
        <v>75</v>
      </c>
      <c r="K6" s="100">
        <v>1</v>
      </c>
      <c r="L6" s="100"/>
      <c r="M6" s="100">
        <v>1</v>
      </c>
      <c r="N6" s="98"/>
      <c r="O6" s="98"/>
      <c r="P6" s="98">
        <v>1</v>
      </c>
      <c r="Q6" s="103" t="s">
        <v>89</v>
      </c>
      <c r="R6" s="103" t="s">
        <v>90</v>
      </c>
      <c r="S6" s="103" t="s">
        <v>91</v>
      </c>
      <c r="T6" s="103"/>
      <c r="U6" s="103" t="s">
        <v>92</v>
      </c>
      <c r="V6" s="101">
        <v>0.44400000000000001</v>
      </c>
      <c r="W6" s="102" t="s">
        <v>79</v>
      </c>
      <c r="X6" s="103" t="s">
        <v>80</v>
      </c>
      <c r="Y6" s="81"/>
      <c r="Z6" s="81"/>
      <c r="AA6" s="81"/>
      <c r="AB6" s="81"/>
      <c r="AC6" s="81"/>
      <c r="AD6" s="81"/>
    </row>
    <row r="7" spans="1:32" s="111" customFormat="1" ht="15" customHeight="1" x14ac:dyDescent="0.2">
      <c r="A7" s="9"/>
      <c r="B7" s="112" t="s">
        <v>9</v>
      </c>
      <c r="C7" s="113"/>
      <c r="D7" s="114"/>
      <c r="E7" s="115"/>
      <c r="F7" s="38"/>
      <c r="G7" s="116">
        <f>SUM(G3:G6)</f>
        <v>1</v>
      </c>
      <c r="H7" s="116"/>
      <c r="I7" s="116">
        <f>SUM(I3:I6)</f>
        <v>2</v>
      </c>
      <c r="J7" s="113"/>
      <c r="K7" s="113"/>
      <c r="L7" s="113"/>
      <c r="M7" s="116">
        <f t="shared" ref="M7:P7" si="0">SUM(M3:M6)</f>
        <v>3</v>
      </c>
      <c r="N7" s="116"/>
      <c r="O7" s="116">
        <f t="shared" si="0"/>
        <v>1</v>
      </c>
      <c r="P7" s="116">
        <f t="shared" si="0"/>
        <v>3</v>
      </c>
      <c r="Q7" s="117" t="s">
        <v>96</v>
      </c>
      <c r="R7" s="117" t="s">
        <v>93</v>
      </c>
      <c r="S7" s="117" t="s">
        <v>94</v>
      </c>
      <c r="T7" s="117"/>
      <c r="U7" s="117" t="s">
        <v>95</v>
      </c>
      <c r="V7" s="118">
        <v>0.52900000000000003</v>
      </c>
      <c r="W7" s="119"/>
      <c r="X7" s="117"/>
      <c r="Y7" s="25"/>
      <c r="Z7" s="25"/>
      <c r="AA7" s="25"/>
      <c r="AB7" s="25"/>
      <c r="AC7" s="25"/>
      <c r="AD7" s="25"/>
      <c r="AE7" s="25"/>
      <c r="AF7" s="25"/>
    </row>
    <row r="8" spans="1:32" x14ac:dyDescent="0.25">
      <c r="A8" s="24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2"/>
      <c r="X8" s="126"/>
      <c r="Y8" s="81"/>
      <c r="Z8" s="81"/>
      <c r="AA8" s="81"/>
      <c r="AB8" s="81"/>
      <c r="AC8" s="81"/>
      <c r="AD8" s="81"/>
    </row>
    <row r="9" spans="1:32" x14ac:dyDescent="0.25">
      <c r="A9" s="24"/>
      <c r="B9" s="90"/>
      <c r="C9" s="1"/>
      <c r="D9" s="90"/>
      <c r="E9" s="9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0"/>
      <c r="X9" s="1"/>
      <c r="Y9" s="81"/>
      <c r="Z9" s="81"/>
      <c r="AA9" s="81"/>
      <c r="AB9" s="81"/>
      <c r="AC9" s="81"/>
      <c r="AD9" s="81"/>
    </row>
    <row r="10" spans="1:32" x14ac:dyDescent="0.25">
      <c r="A10" s="24"/>
      <c r="B10" s="90"/>
      <c r="C10" s="1"/>
      <c r="D10" s="90"/>
      <c r="E10" s="9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0"/>
      <c r="X10" s="1"/>
      <c r="Y10" s="81"/>
      <c r="Z10" s="81"/>
      <c r="AA10" s="81"/>
      <c r="AB10" s="81"/>
      <c r="AC10" s="81"/>
      <c r="AD10" s="81"/>
    </row>
    <row r="11" spans="1:32" x14ac:dyDescent="0.25">
      <c r="A11" s="24"/>
      <c r="B11" s="90"/>
      <c r="C11" s="1"/>
      <c r="D11" s="90"/>
      <c r="E11" s="9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81"/>
      <c r="Z11" s="81"/>
      <c r="AA11" s="81"/>
      <c r="AB11" s="81"/>
      <c r="AC11" s="81"/>
      <c r="AD11" s="81"/>
    </row>
    <row r="12" spans="1:32" x14ac:dyDescent="0.25">
      <c r="A12" s="24"/>
      <c r="B12" s="90"/>
      <c r="C12" s="1"/>
      <c r="D12" s="90"/>
      <c r="E12" s="9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81"/>
      <c r="Z12" s="81"/>
      <c r="AA12" s="81"/>
      <c r="AB12" s="81"/>
      <c r="AC12" s="81"/>
      <c r="AD12" s="81"/>
    </row>
    <row r="13" spans="1:32" x14ac:dyDescent="0.25">
      <c r="A13" s="24"/>
      <c r="B13" s="90"/>
      <c r="C13" s="1"/>
      <c r="D13" s="90"/>
      <c r="E13" s="9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81"/>
      <c r="Z13" s="81"/>
      <c r="AA13" s="81"/>
      <c r="AB13" s="81"/>
      <c r="AC13" s="81"/>
      <c r="AD13" s="81"/>
    </row>
    <row r="14" spans="1:32" x14ac:dyDescent="0.25">
      <c r="A14" s="24"/>
      <c r="B14" s="90"/>
      <c r="C14" s="1"/>
      <c r="D14" s="90"/>
      <c r="E14" s="9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81"/>
      <c r="Z14" s="81"/>
      <c r="AA14" s="81"/>
      <c r="AB14" s="81"/>
      <c r="AC14" s="81"/>
      <c r="AD14" s="81"/>
    </row>
    <row r="15" spans="1:32" x14ac:dyDescent="0.25">
      <c r="A15" s="24"/>
      <c r="B15" s="90"/>
      <c r="C15" s="1"/>
      <c r="D15" s="90"/>
      <c r="E15" s="9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81"/>
      <c r="Z15" s="81"/>
      <c r="AA15" s="81"/>
      <c r="AB15" s="81"/>
      <c r="AC15" s="81"/>
      <c r="AD15" s="81"/>
    </row>
    <row r="16" spans="1:32" x14ac:dyDescent="0.25">
      <c r="A16" s="24"/>
      <c r="B16" s="90"/>
      <c r="C16" s="1"/>
      <c r="D16" s="90"/>
      <c r="E16" s="9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90"/>
      <c r="C17" s="1"/>
      <c r="D17" s="90"/>
      <c r="E17" s="9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90"/>
      <c r="C18" s="1"/>
      <c r="D18" s="90"/>
      <c r="E18" s="9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90"/>
      <c r="C19" s="1"/>
      <c r="D19" s="90"/>
      <c r="E19" s="9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90"/>
      <c r="C20" s="1"/>
      <c r="D20" s="90"/>
      <c r="E20" s="9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90"/>
      <c r="C21" s="1"/>
      <c r="D21" s="90"/>
      <c r="E21" s="9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90"/>
      <c r="C22" s="1"/>
      <c r="D22" s="90"/>
      <c r="E22" s="9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90"/>
      <c r="C23" s="1"/>
      <c r="D23" s="90"/>
      <c r="E23" s="9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90"/>
      <c r="C24" s="1"/>
      <c r="D24" s="90"/>
      <c r="E24" s="9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90"/>
      <c r="C25" s="1"/>
      <c r="D25" s="90"/>
      <c r="E25" s="9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90"/>
      <c r="C26" s="1"/>
      <c r="D26" s="90"/>
      <c r="E26" s="9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90"/>
      <c r="C27" s="1"/>
      <c r="D27" s="90"/>
      <c r="E27" s="9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90"/>
      <c r="C28" s="1"/>
      <c r="D28" s="90"/>
      <c r="E28" s="9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90"/>
      <c r="C29" s="1"/>
      <c r="D29" s="90"/>
      <c r="E29" s="9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90"/>
      <c r="C30" s="1"/>
      <c r="D30" s="90"/>
      <c r="E30" s="9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90"/>
      <c r="C31" s="1"/>
      <c r="D31" s="90"/>
      <c r="E31" s="9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90"/>
      <c r="C32" s="1"/>
      <c r="D32" s="90"/>
      <c r="E32" s="9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90"/>
      <c r="C33" s="1"/>
      <c r="D33" s="90"/>
      <c r="E33" s="9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90"/>
      <c r="C34" s="1"/>
      <c r="D34" s="90"/>
      <c r="E34" s="9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81"/>
      <c r="Z34" s="81"/>
      <c r="AA34" s="81"/>
      <c r="AB34" s="81"/>
      <c r="AC34" s="81"/>
      <c r="AD34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2019-01-26T23:17:00Z</dcterms:modified>
</cp:coreProperties>
</file>