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7" i="1" l="1"/>
  <c r="K17" i="1"/>
  <c r="M17" i="1"/>
  <c r="N17" i="1"/>
  <c r="G19" i="1"/>
  <c r="E19" i="1"/>
  <c r="D13" i="1"/>
  <c r="M16" i="1"/>
  <c r="I19" i="1"/>
  <c r="O16" i="1"/>
  <c r="O19" i="1" s="1"/>
  <c r="N12" i="1"/>
  <c r="N16" i="1" s="1"/>
  <c r="F19" i="1"/>
  <c r="K16" i="1"/>
  <c r="H19" i="1"/>
  <c r="L19" i="1" s="1"/>
  <c r="L16" i="1"/>
  <c r="K19" i="1" l="1"/>
  <c r="M19" i="1"/>
  <c r="N19" i="1"/>
</calcChain>
</file>

<file path=xl/sharedStrings.xml><?xml version="1.0" encoding="utf-8"?>
<sst xmlns="http://schemas.openxmlformats.org/spreadsheetml/2006/main" count="122" uniqueCount="85">
  <si>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</si>
  <si>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</si>
  <si>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</si>
  <si>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</si>
  <si>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</si>
  <si>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</si>
  <si>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</si>
  <si>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</si>
  <si>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</si>
  <si>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</si>
  <si>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</si>
  <si>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</si>
  <si>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</si>
  <si>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</si>
  <si>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</si>
  <si>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</si>
  <si>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</si>
  <si>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</si>
  <si>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</si>
  <si>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</si>
  <si>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</si>
  <si>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</si>
  <si>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</si>
  <si>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</si>
  <si>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</si>
  <si>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</si>
  <si>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</si>
  <si>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</si>
  <si>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</si>
  <si>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</si>
  <si>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</si>
  <si>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</si>
  <si>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</si>
  <si>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</si>
  <si>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</si>
  <si>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</si>
  <si>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</si>
  <si>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Pesä Ysit</t>
  </si>
  <si>
    <t>suomensarja</t>
  </si>
  <si>
    <t>30.9.1994   Hamina</t>
  </si>
  <si>
    <t>Seurat</t>
  </si>
  <si>
    <t>HP = Haminan Palloilijat  (1928),  kasvattajaseura</t>
  </si>
  <si>
    <t>Pesä Ysit = Pesä Ysit, Lappeenranta  (1976)</t>
  </si>
  <si>
    <t>HP  2</t>
  </si>
  <si>
    <t>9.</t>
  </si>
  <si>
    <t>Niina Nukarinen</t>
  </si>
  <si>
    <t>13.05. 2017  LaVe - Pesä Ysit  0-2  (2-3, 2-6)</t>
  </si>
  <si>
    <t>19.05. 2017  Pesäkarhut - Pesä Ysit  2-0  (5-1, 4-2)</t>
  </si>
  <si>
    <t>3.  ottelu</t>
  </si>
  <si>
    <t>Fera = Fera, Rauma  (1958)</t>
  </si>
  <si>
    <t>6.</t>
  </si>
  <si>
    <t>Fera</t>
  </si>
  <si>
    <t>31.  ottelu</t>
  </si>
  <si>
    <t>23.05. 2018  Pesä Ysit - Fera  0-2  (3-4, 0-7)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</si>
  <si>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</si>
  <si>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</si>
  <si>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</si>
  <si>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</si>
  <si>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</si>
  <si>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</si>
  <si>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</si>
  <si>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</si>
  <si>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</si>
  <si>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</si>
  <si>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</si>
  <si>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</si>
  <si>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</si>
  <si>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</si>
  <si>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</si>
  <si>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02.07. 2016  Kouvola</t>
  </si>
  <si>
    <t xml:space="preserve">  2-1  (4-2, 9-10, 3-2)</t>
  </si>
  <si>
    <t>Itä</t>
  </si>
  <si>
    <t>HP</t>
  </si>
  <si>
    <t>1/7</t>
  </si>
  <si>
    <t>0/1</t>
  </si>
  <si>
    <t>1/2</t>
  </si>
  <si>
    <t>0/4</t>
  </si>
  <si>
    <t>Antti Vihtkari</t>
  </si>
  <si>
    <t xml:space="preserve">Lyöty </t>
  </si>
  <si>
    <t xml:space="preserve">Tuotu </t>
  </si>
  <si>
    <t>22 v   7 kk 13 pv</t>
  </si>
  <si>
    <t>22 v   7 kk 19 pv</t>
  </si>
  <si>
    <t>23 v   7 kk 23 pv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</si>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</sst>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15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" fontId="2" fillId="9" borderId="15" xfId="0" applyNumberFormat="1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6" customWidth="1"/>
    <col min="4" max="4" width="12.285156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23" width="5.7109375" style="6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5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2013</v>
      </c>
      <c r="C4" s="26"/>
      <c r="D4" s="27" t="s">
        <v>43</v>
      </c>
      <c r="E4" s="26"/>
      <c r="F4" s="28" t="s">
        <v>38</v>
      </c>
      <c r="G4" s="26"/>
      <c r="H4" s="26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2014</v>
      </c>
      <c r="C5" s="26"/>
      <c r="D5" s="27" t="s">
        <v>43</v>
      </c>
      <c r="E5" s="26"/>
      <c r="F5" s="28" t="s">
        <v>38</v>
      </c>
      <c r="G5" s="26"/>
      <c r="H5" s="26"/>
      <c r="I5" s="26"/>
      <c r="J5" s="26"/>
      <c r="K5" s="26"/>
      <c r="L5" s="26"/>
      <c r="M5" s="26"/>
      <c r="N5" s="29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2015</v>
      </c>
      <c r="C6" s="26"/>
      <c r="D6" s="27" t="s">
        <v>43</v>
      </c>
      <c r="E6" s="26"/>
      <c r="F6" s="28" t="s">
        <v>38</v>
      </c>
      <c r="G6" s="26"/>
      <c r="H6" s="26"/>
      <c r="I6" s="26"/>
      <c r="J6" s="26"/>
      <c r="K6" s="26"/>
      <c r="L6" s="26"/>
      <c r="M6" s="26"/>
      <c r="N6" s="29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2016</v>
      </c>
      <c r="C7" s="26"/>
      <c r="D7" s="27" t="s">
        <v>43</v>
      </c>
      <c r="E7" s="26"/>
      <c r="F7" s="28" t="s">
        <v>38</v>
      </c>
      <c r="G7" s="26"/>
      <c r="H7" s="26"/>
      <c r="I7" s="26"/>
      <c r="J7" s="26"/>
      <c r="K7" s="26"/>
      <c r="L7" s="26"/>
      <c r="M7" s="26"/>
      <c r="N7" s="29"/>
      <c r="O7" s="30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1">
        <v>2017</v>
      </c>
      <c r="C8" s="31" t="s">
        <v>44</v>
      </c>
      <c r="D8" s="34" t="s">
        <v>37</v>
      </c>
      <c r="E8" s="31">
        <v>26</v>
      </c>
      <c r="F8" s="31">
        <v>0</v>
      </c>
      <c r="G8" s="31">
        <v>4</v>
      </c>
      <c r="H8" s="31">
        <v>9</v>
      </c>
      <c r="I8" s="31">
        <v>64</v>
      </c>
      <c r="J8" s="31">
        <v>31</v>
      </c>
      <c r="K8" s="31">
        <v>14</v>
      </c>
      <c r="L8" s="31">
        <v>15</v>
      </c>
      <c r="M8" s="31">
        <v>4</v>
      </c>
      <c r="N8" s="35">
        <v>0.44440000000000002</v>
      </c>
      <c r="O8" s="30">
        <v>144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1">
        <v>2018</v>
      </c>
      <c r="C9" s="31" t="s">
        <v>50</v>
      </c>
      <c r="D9" s="34" t="s">
        <v>51</v>
      </c>
      <c r="E9" s="31">
        <v>26</v>
      </c>
      <c r="F9" s="31">
        <v>1</v>
      </c>
      <c r="G9" s="31">
        <v>5</v>
      </c>
      <c r="H9" s="31">
        <v>11</v>
      </c>
      <c r="I9" s="31">
        <v>80</v>
      </c>
      <c r="J9" s="31">
        <v>22</v>
      </c>
      <c r="K9" s="31">
        <v>27</v>
      </c>
      <c r="L9" s="31">
        <v>25</v>
      </c>
      <c r="M9" s="31">
        <v>6</v>
      </c>
      <c r="N9" s="35">
        <v>0.49070000000000003</v>
      </c>
      <c r="O9" s="30">
        <v>163</v>
      </c>
      <c r="P9" s="31">
        <v>3</v>
      </c>
      <c r="Q9" s="31">
        <v>0</v>
      </c>
      <c r="R9" s="31">
        <v>1</v>
      </c>
      <c r="S9" s="31">
        <v>2</v>
      </c>
      <c r="T9" s="31">
        <v>15</v>
      </c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1">
        <v>2019</v>
      </c>
      <c r="C10" s="31" t="s">
        <v>83</v>
      </c>
      <c r="D10" s="34" t="s">
        <v>51</v>
      </c>
      <c r="E10" s="31">
        <v>23</v>
      </c>
      <c r="F10" s="31">
        <v>0</v>
      </c>
      <c r="G10" s="31">
        <v>4</v>
      </c>
      <c r="H10" s="31">
        <v>14</v>
      </c>
      <c r="I10" s="31">
        <v>89</v>
      </c>
      <c r="J10" s="31">
        <v>15</v>
      </c>
      <c r="K10" s="31">
        <v>54</v>
      </c>
      <c r="L10" s="31">
        <v>16</v>
      </c>
      <c r="M10" s="31">
        <v>4</v>
      </c>
      <c r="N10" s="35">
        <v>0.52352941176470591</v>
      </c>
      <c r="O10" s="30">
        <v>170</v>
      </c>
      <c r="P10" s="31">
        <v>3</v>
      </c>
      <c r="Q10" s="31">
        <v>0</v>
      </c>
      <c r="R10" s="31">
        <v>0</v>
      </c>
      <c r="S10" s="31">
        <v>2</v>
      </c>
      <c r="T10" s="31">
        <v>13</v>
      </c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1">
        <v>2020</v>
      </c>
      <c r="C11" s="31" t="s">
        <v>84</v>
      </c>
      <c r="D11" s="34" t="s">
        <v>51</v>
      </c>
      <c r="E11" s="31">
        <v>20</v>
      </c>
      <c r="F11" s="31">
        <v>0</v>
      </c>
      <c r="G11" s="31">
        <v>3</v>
      </c>
      <c r="H11" s="31">
        <v>4</v>
      </c>
      <c r="I11" s="31">
        <v>44</v>
      </c>
      <c r="J11" s="31">
        <v>9</v>
      </c>
      <c r="K11" s="31">
        <v>16</v>
      </c>
      <c r="L11" s="31">
        <v>16</v>
      </c>
      <c r="M11" s="31">
        <v>3</v>
      </c>
      <c r="N11" s="35">
        <v>0.46300000000000002</v>
      </c>
      <c r="O11" s="30">
        <v>95</v>
      </c>
      <c r="P11" s="31">
        <v>1</v>
      </c>
      <c r="Q11" s="31">
        <v>0</v>
      </c>
      <c r="R11" s="31">
        <v>0</v>
      </c>
      <c r="S11" s="31">
        <v>0</v>
      </c>
      <c r="T11" s="31">
        <v>3</v>
      </c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95</v>
      </c>
      <c r="F12" s="18">
        <f t="shared" si="0"/>
        <v>1</v>
      </c>
      <c r="G12" s="18">
        <f t="shared" si="0"/>
        <v>16</v>
      </c>
      <c r="H12" s="18">
        <f t="shared" si="0"/>
        <v>38</v>
      </c>
      <c r="I12" s="18">
        <f t="shared" si="0"/>
        <v>277</v>
      </c>
      <c r="J12" s="18">
        <f t="shared" si="0"/>
        <v>77</v>
      </c>
      <c r="K12" s="18">
        <f t="shared" si="0"/>
        <v>111</v>
      </c>
      <c r="L12" s="18">
        <f t="shared" si="0"/>
        <v>72</v>
      </c>
      <c r="M12" s="18">
        <f t="shared" si="0"/>
        <v>17</v>
      </c>
      <c r="N12" s="36">
        <f>PRODUCT(I12/O12)</f>
        <v>0.48426573426573427</v>
      </c>
      <c r="O12" s="37">
        <f>SUM(O5:O11)</f>
        <v>572</v>
      </c>
      <c r="P12" s="18">
        <f t="shared" ref="P12:AE12" si="1">SUM(P4:P11)</f>
        <v>7</v>
      </c>
      <c r="Q12" s="18">
        <f t="shared" si="1"/>
        <v>0</v>
      </c>
      <c r="R12" s="18">
        <f t="shared" si="1"/>
        <v>1</v>
      </c>
      <c r="S12" s="18">
        <f t="shared" si="1"/>
        <v>4</v>
      </c>
      <c r="T12" s="18">
        <f t="shared" si="1"/>
        <v>31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 t="s">
        <v>2</v>
      </c>
      <c r="C13" s="38"/>
      <c r="D13" s="39">
        <f>SUM(F12:H12)+((I12-F12-G12)/3)+(E12/3)+(Z12*25)+(AA12*25)+(AB12*10)+(AC12*25)+(AD12*20)+(AE12*15)</f>
        <v>173.33333333333334</v>
      </c>
      <c r="E13" s="1"/>
      <c r="F13" s="1"/>
      <c r="G13" s="1"/>
      <c r="H13" s="1"/>
      <c r="I13" s="1"/>
      <c r="J13" s="1"/>
      <c r="K13" s="1"/>
      <c r="L13" s="1"/>
      <c r="M13" s="1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0"/>
      <c r="O14" s="42"/>
      <c r="P14" s="1"/>
      <c r="Q14" s="4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22" t="s">
        <v>16</v>
      </c>
      <c r="C15" s="44"/>
      <c r="D15" s="4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6" t="s">
        <v>36</v>
      </c>
      <c r="O15" s="24"/>
      <c r="P15" s="45" t="s">
        <v>32</v>
      </c>
      <c r="Q15" s="12"/>
      <c r="R15" s="12"/>
      <c r="S15" s="12"/>
      <c r="T15" s="46"/>
      <c r="U15" s="46"/>
      <c r="V15" s="46"/>
      <c r="W15" s="46"/>
      <c r="X15" s="46"/>
      <c r="Y15" s="12"/>
      <c r="Z15" s="12"/>
      <c r="AA15" s="12"/>
      <c r="AB15" s="12"/>
      <c r="AC15" s="12"/>
      <c r="AD15" s="12"/>
      <c r="AE15" s="48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17</v>
      </c>
      <c r="C16" s="12"/>
      <c r="D16" s="48"/>
      <c r="E16" s="31">
        <f>PRODUCT(E12)</f>
        <v>95</v>
      </c>
      <c r="F16" s="31">
        <f>PRODUCT(F12)</f>
        <v>1</v>
      </c>
      <c r="G16" s="31">
        <f>PRODUCT(G12)</f>
        <v>16</v>
      </c>
      <c r="H16" s="31">
        <f>PRODUCT(H12)</f>
        <v>38</v>
      </c>
      <c r="I16" s="31">
        <f>PRODUCT(I12)</f>
        <v>277</v>
      </c>
      <c r="J16" s="1"/>
      <c r="K16" s="49">
        <f>PRODUCT((F16+G16)/E16)</f>
        <v>0.17894736842105263</v>
      </c>
      <c r="L16" s="49">
        <f>PRODUCT(H16/E16)</f>
        <v>0.4</v>
      </c>
      <c r="M16" s="49">
        <f>PRODUCT(I16/E16)</f>
        <v>2.9157894736842107</v>
      </c>
      <c r="N16" s="50">
        <f>PRODUCT(N12)</f>
        <v>0.48426573426573427</v>
      </c>
      <c r="O16" s="24">
        <f>PRODUCT(O12)</f>
        <v>572</v>
      </c>
      <c r="P16" s="107" t="s">
        <v>33</v>
      </c>
      <c r="Q16" s="108"/>
      <c r="R16" s="109" t="s">
        <v>46</v>
      </c>
      <c r="S16" s="109"/>
      <c r="T16" s="109"/>
      <c r="U16" s="109"/>
      <c r="V16" s="109"/>
      <c r="W16" s="109"/>
      <c r="X16" s="109"/>
      <c r="Y16" s="109"/>
      <c r="Z16" s="109"/>
      <c r="AA16" s="110" t="s">
        <v>34</v>
      </c>
      <c r="AB16" s="109"/>
      <c r="AC16" s="111" t="s">
        <v>80</v>
      </c>
      <c r="AD16" s="109"/>
      <c r="AE16" s="11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1" t="s">
        <v>18</v>
      </c>
      <c r="C17" s="52"/>
      <c r="D17" s="53"/>
      <c r="E17" s="31">
        <f>PRODUCT(P12)</f>
        <v>7</v>
      </c>
      <c r="F17" s="31">
        <f>PRODUCT(Q12)</f>
        <v>0</v>
      </c>
      <c r="G17" s="31">
        <f>PRODUCT(R12)</f>
        <v>1</v>
      </c>
      <c r="H17" s="31">
        <f>PRODUCT(S12)</f>
        <v>4</v>
      </c>
      <c r="I17" s="31">
        <f>PRODUCT(T12)</f>
        <v>31</v>
      </c>
      <c r="J17" s="1"/>
      <c r="K17" s="49">
        <f>PRODUCT((F17+G17)/E17)</f>
        <v>0.14285714285714285</v>
      </c>
      <c r="L17" s="49">
        <f>PRODUCT(H17/E17)</f>
        <v>0.5714285714285714</v>
      </c>
      <c r="M17" s="49">
        <f>PRODUCT(I17/E17)</f>
        <v>4.4285714285714288</v>
      </c>
      <c r="N17" s="35">
        <f>PRODUCT(I17/O17)</f>
        <v>0.5</v>
      </c>
      <c r="O17" s="24">
        <v>62</v>
      </c>
      <c r="P17" s="113" t="s">
        <v>78</v>
      </c>
      <c r="Q17" s="114"/>
      <c r="R17" s="115" t="s">
        <v>47</v>
      </c>
      <c r="S17" s="115"/>
      <c r="T17" s="115"/>
      <c r="U17" s="115"/>
      <c r="V17" s="115"/>
      <c r="W17" s="115"/>
      <c r="X17" s="115"/>
      <c r="Y17" s="115"/>
      <c r="Z17" s="115"/>
      <c r="AA17" s="116" t="s">
        <v>48</v>
      </c>
      <c r="AB17" s="115"/>
      <c r="AC17" s="117" t="s">
        <v>81</v>
      </c>
      <c r="AD17" s="115"/>
      <c r="AE17" s="11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4" t="s">
        <v>19</v>
      </c>
      <c r="C18" s="55"/>
      <c r="D18" s="56"/>
      <c r="E18" s="32"/>
      <c r="F18" s="32"/>
      <c r="G18" s="32"/>
      <c r="H18" s="32"/>
      <c r="I18" s="32"/>
      <c r="J18" s="1"/>
      <c r="K18" s="57"/>
      <c r="L18" s="57"/>
      <c r="M18" s="57"/>
      <c r="N18" s="58"/>
      <c r="O18" s="24">
        <v>0</v>
      </c>
      <c r="P18" s="113" t="s">
        <v>79</v>
      </c>
      <c r="Q18" s="114"/>
      <c r="R18" s="115" t="s">
        <v>46</v>
      </c>
      <c r="S18" s="115"/>
      <c r="T18" s="115"/>
      <c r="U18" s="115"/>
      <c r="V18" s="115"/>
      <c r="W18" s="115"/>
      <c r="X18" s="115"/>
      <c r="Y18" s="115"/>
      <c r="Z18" s="115"/>
      <c r="AA18" s="116" t="s">
        <v>34</v>
      </c>
      <c r="AB18" s="115"/>
      <c r="AC18" s="117" t="s">
        <v>80</v>
      </c>
      <c r="AD18" s="115"/>
      <c r="AE18" s="11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9" t="s">
        <v>20</v>
      </c>
      <c r="C19" s="60"/>
      <c r="D19" s="61"/>
      <c r="E19" s="18">
        <f>SUM(E16:E18)</f>
        <v>102</v>
      </c>
      <c r="F19" s="18">
        <f>SUM(F16:F18)</f>
        <v>1</v>
      </c>
      <c r="G19" s="18">
        <f>SUM(G16:G18)</f>
        <v>17</v>
      </c>
      <c r="H19" s="18">
        <f>SUM(H16:H18)</f>
        <v>42</v>
      </c>
      <c r="I19" s="18">
        <f>SUM(I16:I18)</f>
        <v>308</v>
      </c>
      <c r="J19" s="1"/>
      <c r="K19" s="62">
        <f>PRODUCT((F19+G19)/E19)</f>
        <v>0.17647058823529413</v>
      </c>
      <c r="L19" s="62">
        <f>PRODUCT(H19/E19)</f>
        <v>0.41176470588235292</v>
      </c>
      <c r="M19" s="62">
        <f>PRODUCT(I19/E19)</f>
        <v>3.0196078431372548</v>
      </c>
      <c r="N19" s="36">
        <f>PRODUCT(I19/O19)</f>
        <v>0.48580441640378547</v>
      </c>
      <c r="O19" s="24">
        <f>SUM(O16:O18)</f>
        <v>634</v>
      </c>
      <c r="P19" s="119" t="s">
        <v>35</v>
      </c>
      <c r="Q19" s="120"/>
      <c r="R19" s="121" t="s">
        <v>53</v>
      </c>
      <c r="S19" s="121"/>
      <c r="T19" s="121"/>
      <c r="U19" s="121"/>
      <c r="V19" s="121"/>
      <c r="W19" s="121"/>
      <c r="X19" s="121"/>
      <c r="Y19" s="121"/>
      <c r="Z19" s="121"/>
      <c r="AA19" s="122" t="s">
        <v>52</v>
      </c>
      <c r="AB19" s="121"/>
      <c r="AC19" s="123" t="s">
        <v>82</v>
      </c>
      <c r="AD19" s="121"/>
      <c r="AE19" s="124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41"/>
      <c r="C20" s="41"/>
      <c r="D20" s="41"/>
      <c r="E20" s="41"/>
      <c r="F20" s="41"/>
      <c r="G20" s="41"/>
      <c r="H20" s="41"/>
      <c r="I20" s="41"/>
      <c r="J20" s="1"/>
      <c r="K20" s="41"/>
      <c r="L20" s="41"/>
      <c r="M20" s="41"/>
      <c r="N20" s="40"/>
      <c r="O20" s="24"/>
      <c r="P20" s="1"/>
      <c r="Q20" s="43"/>
      <c r="R20" s="1"/>
      <c r="S20" s="1"/>
      <c r="T20" s="24"/>
      <c r="U20" s="24"/>
      <c r="V20" s="63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 t="s">
        <v>40</v>
      </c>
      <c r="C21" s="1"/>
      <c r="D21" s="1" t="s">
        <v>41</v>
      </c>
      <c r="E21" s="1"/>
      <c r="F21" s="24"/>
      <c r="G21" s="1"/>
      <c r="H21" s="1"/>
      <c r="I21" s="1"/>
      <c r="J21" s="1"/>
      <c r="K21" s="1"/>
      <c r="L21" s="1"/>
      <c r="M21" s="1"/>
      <c r="N21" s="43"/>
      <c r="O21" s="24"/>
      <c r="P21" s="1"/>
      <c r="Q21" s="43"/>
      <c r="R21" s="1"/>
      <c r="S21" s="1"/>
      <c r="T21" s="24"/>
      <c r="U21" s="24"/>
      <c r="V21" s="63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42</v>
      </c>
      <c r="E22" s="1"/>
      <c r="F22" s="24"/>
      <c r="G22" s="1"/>
      <c r="H22" s="1"/>
      <c r="I22" s="1"/>
      <c r="J22" s="1"/>
      <c r="K22" s="1"/>
      <c r="L22" s="1"/>
      <c r="M22" s="1"/>
      <c r="N22" s="43"/>
      <c r="O22" s="24"/>
      <c r="P22" s="1"/>
      <c r="Q22" s="43"/>
      <c r="R22" s="1"/>
      <c r="S22" s="1"/>
      <c r="T22" s="24"/>
      <c r="U22" s="24"/>
      <c r="V22" s="63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49</v>
      </c>
      <c r="E23" s="1"/>
      <c r="F23" s="24"/>
      <c r="G23" s="1"/>
      <c r="H23" s="1"/>
      <c r="I23" s="1"/>
      <c r="J23" s="1"/>
      <c r="K23" s="1"/>
      <c r="L23" s="1"/>
      <c r="M23" s="1"/>
      <c r="N23" s="43"/>
      <c r="O23" s="24"/>
      <c r="P23" s="1"/>
      <c r="Q23" s="43"/>
      <c r="R23" s="1"/>
      <c r="S23" s="1"/>
      <c r="T23" s="24"/>
      <c r="U23" s="24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24"/>
      <c r="P24" s="1"/>
      <c r="Q24" s="43"/>
      <c r="R24" s="1"/>
      <c r="S24" s="1"/>
      <c r="T24" s="24"/>
      <c r="U24" s="24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3"/>
      <c r="O25" s="24"/>
      <c r="P25" s="1"/>
      <c r="Q25" s="43"/>
      <c r="R25" s="1"/>
      <c r="S25" s="1"/>
      <c r="T25" s="24"/>
      <c r="U25" s="24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64"/>
      <c r="N26" s="64"/>
      <c r="O26" s="24"/>
      <c r="P26" s="1"/>
      <c r="Q26" s="43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3"/>
      <c r="R27" s="1"/>
      <c r="S27" s="1"/>
      <c r="T27" s="24"/>
      <c r="U27" s="24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6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3"/>
      <c r="R28" s="1"/>
      <c r="S28" s="1"/>
      <c r="T28" s="24"/>
      <c r="U28" s="24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6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3"/>
      <c r="R29" s="1"/>
      <c r="S29" s="1"/>
      <c r="T29" s="24"/>
      <c r="U29" s="24"/>
      <c r="V29" s="6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6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3"/>
      <c r="R30" s="1"/>
      <c r="S30" s="1"/>
      <c r="T30" s="24"/>
      <c r="U30" s="24"/>
      <c r="V30" s="6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6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3"/>
      <c r="R31" s="1"/>
      <c r="S31" s="1"/>
      <c r="T31" s="24"/>
      <c r="U31" s="24"/>
      <c r="V31" s="6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6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3"/>
      <c r="R32" s="1"/>
      <c r="S32" s="1"/>
      <c r="T32" s="24"/>
      <c r="U32" s="24"/>
      <c r="V32" s="6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3"/>
      <c r="R33" s="1"/>
      <c r="S33" s="1"/>
      <c r="T33" s="24"/>
      <c r="U33" s="24"/>
      <c r="V33" s="6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6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3"/>
      <c r="R34" s="1"/>
      <c r="S34" s="1"/>
      <c r="T34" s="24"/>
      <c r="U34" s="24"/>
      <c r="V34" s="6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6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3"/>
      <c r="R35" s="1"/>
      <c r="S35" s="1"/>
      <c r="T35" s="24"/>
      <c r="U35" s="24"/>
      <c r="V35" s="6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6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3"/>
      <c r="R36" s="1"/>
      <c r="S36" s="1"/>
      <c r="T36" s="24"/>
      <c r="U36" s="24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6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3"/>
      <c r="R37" s="1"/>
      <c r="S37" s="1"/>
      <c r="T37" s="24"/>
      <c r="U37" s="24"/>
      <c r="V37" s="6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6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3"/>
      <c r="R38" s="1"/>
      <c r="S38" s="1"/>
      <c r="T38" s="24"/>
      <c r="U38" s="24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6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3"/>
      <c r="R39" s="1"/>
      <c r="S39" s="1"/>
      <c r="T39" s="24"/>
      <c r="U39" s="24"/>
      <c r="V39" s="6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6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3"/>
      <c r="R40" s="1"/>
      <c r="S40" s="1"/>
      <c r="T40" s="24"/>
      <c r="U40" s="24"/>
      <c r="V40" s="6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6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3"/>
      <c r="R41" s="1"/>
      <c r="S41" s="1"/>
      <c r="T41" s="24"/>
      <c r="U41" s="24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6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3"/>
      <c r="R42" s="1"/>
      <c r="S42" s="1"/>
      <c r="T42" s="24"/>
      <c r="U42" s="24"/>
      <c r="V42" s="6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6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3"/>
      <c r="R43" s="1"/>
      <c r="S43" s="1"/>
      <c r="T43" s="24"/>
      <c r="U43" s="24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6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3"/>
      <c r="R44" s="1"/>
      <c r="S44" s="1"/>
      <c r="T44" s="24"/>
      <c r="U44" s="24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6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3"/>
      <c r="R45" s="1"/>
      <c r="S45" s="1"/>
      <c r="T45" s="24"/>
      <c r="U45" s="24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6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3"/>
      <c r="R46" s="1"/>
      <c r="S46" s="1"/>
      <c r="T46" s="24"/>
      <c r="U46" s="24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6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3"/>
      <c r="R47" s="1"/>
      <c r="S47" s="1"/>
      <c r="T47" s="24"/>
      <c r="U47" s="24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6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3"/>
      <c r="R48" s="1"/>
      <c r="S48" s="1"/>
      <c r="T48" s="24"/>
      <c r="U48" s="24"/>
      <c r="V48" s="6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6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3"/>
      <c r="R49" s="1"/>
      <c r="S49" s="1"/>
      <c r="T49" s="24"/>
      <c r="U49" s="24"/>
      <c r="V49" s="6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6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3"/>
      <c r="R50" s="1"/>
      <c r="S50" s="1"/>
      <c r="T50" s="24"/>
      <c r="U50" s="24"/>
      <c r="V50" s="6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6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3"/>
      <c r="R51" s="1"/>
      <c r="S51" s="1"/>
      <c r="T51" s="24"/>
      <c r="U51" s="24"/>
      <c r="V51" s="6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6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3"/>
      <c r="R52" s="1"/>
      <c r="S52" s="1"/>
      <c r="T52" s="24"/>
      <c r="U52" s="24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6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3"/>
      <c r="R53" s="1"/>
      <c r="S53" s="1"/>
      <c r="T53" s="24"/>
      <c r="U53" s="24"/>
      <c r="V53" s="6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</sheetData>
  <sortState ref="B10:AA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8" style="88" customWidth="1"/>
    <col min="6" max="6" width="0.7109375" style="42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8"/>
      <c r="B1" s="68" t="s">
        <v>54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8"/>
      <c r="B2" s="73" t="s">
        <v>45</v>
      </c>
      <c r="C2" s="74" t="s">
        <v>39</v>
      </c>
      <c r="D2" s="75"/>
      <c r="E2" s="7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47"/>
      <c r="Y2" s="72"/>
      <c r="Z2" s="72"/>
      <c r="AA2" s="72"/>
      <c r="AB2" s="72"/>
      <c r="AC2" s="72"/>
      <c r="AD2" s="72"/>
    </row>
    <row r="3" spans="1:30" x14ac:dyDescent="0.25">
      <c r="A3" s="8"/>
      <c r="B3" s="77" t="s">
        <v>55</v>
      </c>
      <c r="C3" s="22" t="s">
        <v>56</v>
      </c>
      <c r="D3" s="78" t="s">
        <v>57</v>
      </c>
      <c r="E3" s="79" t="s">
        <v>1</v>
      </c>
      <c r="F3" s="24"/>
      <c r="G3" s="80" t="s">
        <v>58</v>
      </c>
      <c r="H3" s="81" t="s">
        <v>59</v>
      </c>
      <c r="I3" s="81" t="s">
        <v>30</v>
      </c>
      <c r="J3" s="17" t="s">
        <v>60</v>
      </c>
      <c r="K3" s="82" t="s">
        <v>61</v>
      </c>
      <c r="L3" s="82" t="s">
        <v>62</v>
      </c>
      <c r="M3" s="80" t="s">
        <v>63</v>
      </c>
      <c r="N3" s="80" t="s">
        <v>29</v>
      </c>
      <c r="O3" s="81" t="s">
        <v>64</v>
      </c>
      <c r="P3" s="80" t="s">
        <v>59</v>
      </c>
      <c r="Q3" s="80" t="s">
        <v>3</v>
      </c>
      <c r="R3" s="80">
        <v>1</v>
      </c>
      <c r="S3" s="80">
        <v>2</v>
      </c>
      <c r="T3" s="80">
        <v>3</v>
      </c>
      <c r="U3" s="80" t="s">
        <v>65</v>
      </c>
      <c r="V3" s="17" t="s">
        <v>21</v>
      </c>
      <c r="W3" s="16" t="s">
        <v>66</v>
      </c>
      <c r="X3" s="16" t="s">
        <v>67</v>
      </c>
      <c r="Y3" s="72"/>
      <c r="Z3" s="72"/>
      <c r="AA3" s="72"/>
      <c r="AB3" s="72"/>
      <c r="AC3" s="72"/>
      <c r="AD3" s="72"/>
    </row>
    <row r="4" spans="1:30" x14ac:dyDescent="0.25">
      <c r="A4" s="8"/>
      <c r="B4" s="90" t="s">
        <v>69</v>
      </c>
      <c r="C4" s="91" t="s">
        <v>70</v>
      </c>
      <c r="D4" s="90" t="s">
        <v>71</v>
      </c>
      <c r="E4" s="92" t="s">
        <v>72</v>
      </c>
      <c r="F4" s="30"/>
      <c r="G4" s="93">
        <v>1</v>
      </c>
      <c r="H4" s="94"/>
      <c r="I4" s="94"/>
      <c r="J4" s="95"/>
      <c r="K4" s="95" t="s">
        <v>68</v>
      </c>
      <c r="L4" s="95"/>
      <c r="M4" s="95">
        <v>1</v>
      </c>
      <c r="N4" s="96"/>
      <c r="O4" s="96"/>
      <c r="P4" s="96"/>
      <c r="Q4" s="97" t="s">
        <v>73</v>
      </c>
      <c r="R4" s="97"/>
      <c r="S4" s="97" t="s">
        <v>74</v>
      </c>
      <c r="T4" s="97" t="s">
        <v>75</v>
      </c>
      <c r="U4" s="97" t="s">
        <v>76</v>
      </c>
      <c r="V4" s="98">
        <v>0.14299999999999999</v>
      </c>
      <c r="W4" s="99" t="s">
        <v>77</v>
      </c>
      <c r="X4" s="93">
        <v>1615</v>
      </c>
      <c r="Y4" s="72"/>
      <c r="Z4" s="72"/>
      <c r="AA4" s="72"/>
      <c r="AB4" s="72"/>
      <c r="AC4" s="72"/>
      <c r="AD4" s="72"/>
    </row>
    <row r="5" spans="1:30" x14ac:dyDescent="0.25">
      <c r="A5" s="23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72"/>
      <c r="Z5" s="72"/>
      <c r="AA5" s="72"/>
      <c r="AB5" s="72"/>
      <c r="AC5" s="72"/>
      <c r="AD5" s="72"/>
    </row>
    <row r="6" spans="1:30" x14ac:dyDescent="0.25">
      <c r="A6" s="23"/>
      <c r="B6" s="83"/>
      <c r="C6" s="1"/>
      <c r="D6" s="83"/>
      <c r="E6" s="84"/>
      <c r="G6" s="1"/>
      <c r="H6" s="43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3"/>
      <c r="X6" s="1"/>
      <c r="Y6" s="72"/>
      <c r="Z6" s="72"/>
      <c r="AA6" s="72"/>
      <c r="AB6" s="72"/>
      <c r="AC6" s="72"/>
      <c r="AD6" s="72"/>
    </row>
    <row r="7" spans="1:30" x14ac:dyDescent="0.25">
      <c r="A7" s="23"/>
      <c r="B7" s="83"/>
      <c r="C7" s="1"/>
      <c r="D7" s="83"/>
      <c r="E7" s="84"/>
      <c r="G7" s="1"/>
      <c r="H7" s="43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3"/>
      <c r="X7" s="1"/>
      <c r="Y7" s="72"/>
      <c r="Z7" s="72"/>
      <c r="AA7" s="72"/>
      <c r="AB7" s="72"/>
      <c r="AC7" s="72"/>
      <c r="AD7" s="72"/>
    </row>
    <row r="8" spans="1:30" x14ac:dyDescent="0.25">
      <c r="A8" s="23"/>
      <c r="B8" s="83"/>
      <c r="C8" s="1"/>
      <c r="D8" s="83"/>
      <c r="E8" s="84"/>
      <c r="G8" s="1"/>
      <c r="H8" s="43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2"/>
      <c r="Z8" s="72"/>
      <c r="AA8" s="72"/>
      <c r="AB8" s="72"/>
      <c r="AC8" s="72"/>
      <c r="AD8" s="72"/>
    </row>
    <row r="9" spans="1:30" x14ac:dyDescent="0.25">
      <c r="A9" s="23"/>
      <c r="B9" s="83"/>
      <c r="C9" s="1"/>
      <c r="D9" s="83"/>
      <c r="E9" s="84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2"/>
      <c r="Z9" s="72"/>
      <c r="AA9" s="72"/>
      <c r="AB9" s="72"/>
      <c r="AC9" s="72"/>
      <c r="AD9" s="72"/>
    </row>
    <row r="10" spans="1:30" x14ac:dyDescent="0.25">
      <c r="A10" s="23"/>
      <c r="B10" s="83"/>
      <c r="C10" s="1"/>
      <c r="D10" s="83"/>
      <c r="E10" s="84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2"/>
      <c r="Z10" s="72"/>
      <c r="AA10" s="72"/>
      <c r="AB10" s="72"/>
      <c r="AC10" s="72"/>
      <c r="AD10" s="72"/>
    </row>
    <row r="11" spans="1:30" x14ac:dyDescent="0.25">
      <c r="A11" s="23"/>
      <c r="B11" s="83"/>
      <c r="C11" s="1"/>
      <c r="D11" s="83"/>
      <c r="E11" s="84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2"/>
      <c r="Z11" s="72"/>
      <c r="AA11" s="72"/>
      <c r="AB11" s="72"/>
      <c r="AC11" s="72"/>
      <c r="AD11" s="72"/>
    </row>
    <row r="12" spans="1:30" x14ac:dyDescent="0.25">
      <c r="A12" s="23"/>
      <c r="B12" s="83"/>
      <c r="C12" s="1"/>
      <c r="D12" s="83"/>
      <c r="E12" s="84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2"/>
      <c r="Z12" s="72"/>
      <c r="AA12" s="72"/>
      <c r="AB12" s="72"/>
      <c r="AC12" s="72"/>
      <c r="AD12" s="72"/>
    </row>
    <row r="13" spans="1:30" x14ac:dyDescent="0.25">
      <c r="A13" s="23"/>
      <c r="B13" s="83"/>
      <c r="C13" s="1"/>
      <c r="D13" s="83"/>
      <c r="E13" s="84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2"/>
      <c r="Z13" s="72"/>
      <c r="AA13" s="72"/>
      <c r="AB13" s="72"/>
      <c r="AC13" s="72"/>
      <c r="AD13" s="72"/>
    </row>
    <row r="14" spans="1:30" x14ac:dyDescent="0.25">
      <c r="A14" s="23"/>
      <c r="B14" s="83"/>
      <c r="C14" s="1"/>
      <c r="D14" s="83"/>
      <c r="E14" s="84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2"/>
      <c r="Z14" s="72"/>
      <c r="AA14" s="72"/>
      <c r="AB14" s="72"/>
      <c r="AC14" s="72"/>
      <c r="AD14" s="72"/>
    </row>
    <row r="15" spans="1:30" x14ac:dyDescent="0.25">
      <c r="A15" s="23"/>
      <c r="B15" s="83"/>
      <c r="C15" s="1"/>
      <c r="D15" s="83"/>
      <c r="E15" s="84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2"/>
      <c r="Z15" s="72"/>
      <c r="AA15" s="72"/>
      <c r="AB15" s="72"/>
      <c r="AC15" s="72"/>
      <c r="AD15" s="72"/>
    </row>
    <row r="16" spans="1:30" x14ac:dyDescent="0.25">
      <c r="A16" s="23"/>
      <c r="B16" s="83"/>
      <c r="C16" s="1"/>
      <c r="D16" s="83"/>
      <c r="E16" s="84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2"/>
      <c r="Z16" s="72"/>
      <c r="AA16" s="72"/>
      <c r="AB16" s="72"/>
      <c r="AC16" s="72"/>
      <c r="AD16" s="72"/>
    </row>
    <row r="17" spans="1:30" x14ac:dyDescent="0.25">
      <c r="A17" s="23"/>
      <c r="B17" s="83"/>
      <c r="C17" s="1"/>
      <c r="D17" s="83"/>
      <c r="E17" s="84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2"/>
      <c r="Z17" s="72"/>
      <c r="AA17" s="72"/>
      <c r="AB17" s="72"/>
      <c r="AC17" s="72"/>
      <c r="AD17" s="72"/>
    </row>
    <row r="18" spans="1:30" x14ac:dyDescent="0.25">
      <c r="A18" s="23"/>
      <c r="B18" s="83"/>
      <c r="C18" s="1"/>
      <c r="D18" s="83"/>
      <c r="E18" s="84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2"/>
      <c r="Z18" s="72"/>
      <c r="AA18" s="72"/>
      <c r="AB18" s="72"/>
      <c r="AC18" s="72"/>
      <c r="AD18" s="72"/>
    </row>
    <row r="19" spans="1:30" x14ac:dyDescent="0.25">
      <c r="A19" s="23"/>
      <c r="B19" s="83"/>
      <c r="C19" s="1"/>
      <c r="D19" s="83"/>
      <c r="E19" s="84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2"/>
      <c r="Z19" s="72"/>
      <c r="AA19" s="72"/>
      <c r="AB19" s="72"/>
      <c r="AC19" s="72"/>
      <c r="AD19" s="72"/>
    </row>
    <row r="20" spans="1:30" x14ac:dyDescent="0.25">
      <c r="A20" s="23"/>
      <c r="B20" s="83"/>
      <c r="C20" s="1"/>
      <c r="D20" s="83"/>
      <c r="E20" s="84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2"/>
      <c r="Z20" s="72"/>
      <c r="AA20" s="72"/>
      <c r="AB20" s="72"/>
      <c r="AC20" s="72"/>
      <c r="AD20" s="72"/>
    </row>
    <row r="21" spans="1:30" x14ac:dyDescent="0.25">
      <c r="A21" s="23"/>
      <c r="B21" s="83"/>
      <c r="C21" s="1"/>
      <c r="D21" s="83"/>
      <c r="E21" s="84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2"/>
      <c r="Z21" s="72"/>
      <c r="AA21" s="72"/>
      <c r="AB21" s="72"/>
      <c r="AC21" s="72"/>
      <c r="AD21" s="72"/>
    </row>
    <row r="22" spans="1:30" x14ac:dyDescent="0.25">
      <c r="A22" s="23"/>
      <c r="B22" s="83"/>
      <c r="C22" s="1"/>
      <c r="D22" s="83"/>
      <c r="E22" s="84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2"/>
      <c r="Z22" s="72"/>
      <c r="AA22" s="72"/>
      <c r="AB22" s="72"/>
      <c r="AC22" s="72"/>
      <c r="AD22" s="72"/>
    </row>
    <row r="23" spans="1:30" x14ac:dyDescent="0.25">
      <c r="A23" s="23"/>
      <c r="B23" s="83"/>
      <c r="C23" s="1"/>
      <c r="D23" s="83"/>
      <c r="E23" s="84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2"/>
      <c r="Z23" s="72"/>
      <c r="AA23" s="72"/>
      <c r="AB23" s="72"/>
      <c r="AC23" s="72"/>
      <c r="AD23" s="72"/>
    </row>
    <row r="24" spans="1:30" x14ac:dyDescent="0.25">
      <c r="A24" s="23"/>
      <c r="B24" s="83"/>
      <c r="C24" s="1"/>
      <c r="D24" s="83"/>
      <c r="E24" s="84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2"/>
      <c r="Z24" s="72"/>
      <c r="AA24" s="72"/>
      <c r="AB24" s="72"/>
      <c r="AC24" s="72"/>
      <c r="AD24" s="72"/>
    </row>
    <row r="25" spans="1:30" x14ac:dyDescent="0.25">
      <c r="A25" s="23"/>
      <c r="B25" s="83"/>
      <c r="C25" s="1"/>
      <c r="D25" s="83"/>
      <c r="E25" s="84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2"/>
      <c r="Z25" s="72"/>
      <c r="AA25" s="72"/>
      <c r="AB25" s="72"/>
      <c r="AC25" s="72"/>
      <c r="AD25" s="72"/>
    </row>
    <row r="26" spans="1:30" x14ac:dyDescent="0.25">
      <c r="A26" s="23"/>
      <c r="B26" s="83"/>
      <c r="C26" s="1"/>
      <c r="D26" s="83"/>
      <c r="E26" s="84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2"/>
      <c r="Z26" s="72"/>
      <c r="AA26" s="72"/>
      <c r="AB26" s="72"/>
      <c r="AC26" s="72"/>
      <c r="AD26" s="72"/>
    </row>
    <row r="27" spans="1:30" x14ac:dyDescent="0.25">
      <c r="A27" s="23"/>
      <c r="B27" s="83"/>
      <c r="C27" s="1"/>
      <c r="D27" s="83"/>
      <c r="E27" s="84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2"/>
      <c r="Z27" s="72"/>
      <c r="AA27" s="72"/>
      <c r="AB27" s="72"/>
      <c r="AC27" s="72"/>
      <c r="AD27" s="72"/>
    </row>
    <row r="28" spans="1:30" x14ac:dyDescent="0.25">
      <c r="A28" s="23"/>
      <c r="B28" s="83"/>
      <c r="C28" s="1"/>
      <c r="D28" s="83"/>
      <c r="E28" s="84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2"/>
      <c r="Z28" s="72"/>
      <c r="AA28" s="72"/>
      <c r="AB28" s="72"/>
      <c r="AC28" s="72"/>
      <c r="AD28" s="72"/>
    </row>
    <row r="29" spans="1:30" x14ac:dyDescent="0.25">
      <c r="A29" s="23"/>
      <c r="B29" s="83"/>
      <c r="C29" s="1"/>
      <c r="D29" s="83"/>
      <c r="E29" s="84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2"/>
      <c r="Z29" s="72"/>
      <c r="AA29" s="72"/>
      <c r="AB29" s="72"/>
      <c r="AC29" s="72"/>
      <c r="AD29" s="72"/>
    </row>
    <row r="30" spans="1:30" x14ac:dyDescent="0.25">
      <c r="A30" s="23"/>
      <c r="B30" s="83"/>
      <c r="C30" s="1"/>
      <c r="D30" s="83"/>
      <c r="E30" s="84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2"/>
      <c r="Z30" s="72"/>
      <c r="AA30" s="72"/>
      <c r="AB30" s="72"/>
      <c r="AC30" s="72"/>
      <c r="AD30" s="72"/>
    </row>
    <row r="31" spans="1:30" x14ac:dyDescent="0.25">
      <c r="A31" s="23"/>
      <c r="B31" s="83"/>
      <c r="C31" s="1"/>
      <c r="D31" s="83"/>
      <c r="E31" s="84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2"/>
      <c r="Z31" s="72"/>
      <c r="AA31" s="72"/>
      <c r="AB31" s="72"/>
      <c r="AC31" s="72"/>
      <c r="AD31" s="72"/>
    </row>
    <row r="32" spans="1:30" x14ac:dyDescent="0.25">
      <c r="A32" s="23"/>
      <c r="B32" s="83"/>
      <c r="C32" s="1"/>
      <c r="D32" s="83"/>
      <c r="E32" s="84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2"/>
      <c r="Z32" s="72"/>
      <c r="AA32" s="72"/>
      <c r="AB32" s="72"/>
      <c r="AC32" s="72"/>
      <c r="AD32" s="72"/>
    </row>
    <row r="33" spans="1:30" x14ac:dyDescent="0.25">
      <c r="A33" s="23"/>
      <c r="B33" s="83"/>
      <c r="C33" s="1"/>
      <c r="D33" s="83"/>
      <c r="E33" s="84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2"/>
      <c r="Z33" s="72"/>
      <c r="AA33" s="72"/>
      <c r="AB33" s="72"/>
      <c r="AC33" s="72"/>
      <c r="AD33" s="72"/>
    </row>
    <row r="34" spans="1:30" x14ac:dyDescent="0.25">
      <c r="A34" s="23"/>
      <c r="B34" s="83"/>
      <c r="C34" s="1"/>
      <c r="D34" s="83"/>
      <c r="E34" s="84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2"/>
      <c r="Z34" s="72"/>
      <c r="AA34" s="72"/>
      <c r="AB34" s="72"/>
      <c r="AC34" s="72"/>
      <c r="AD34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2020-09-09T14:04:31Z</dcterms:modified>
</cp:coreProperties>
</file>