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12" i="1" s="1"/>
  <c r="M6" i="1"/>
  <c r="M12" i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K18" i="1" s="1"/>
  <c r="U12" i="1"/>
  <c r="E18" i="1" s="1"/>
  <c r="T12" i="1"/>
  <c r="S12" i="1"/>
  <c r="R12" i="1"/>
  <c r="Q12" i="1"/>
  <c r="P12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D13" i="1"/>
  <c r="I19" i="1" l="1"/>
  <c r="M16" i="1"/>
  <c r="K16" i="1"/>
  <c r="F19" i="1"/>
  <c r="K19" i="1" s="1"/>
  <c r="L16" i="1"/>
  <c r="H19" i="1"/>
  <c r="L19" i="1" s="1"/>
  <c r="N18" i="1"/>
  <c r="M18" i="1"/>
  <c r="L18" i="1"/>
  <c r="O16" i="1"/>
  <c r="O19" i="1" s="1"/>
  <c r="N12" i="1"/>
  <c r="N16" i="1" s="1"/>
  <c r="M19" i="1" l="1"/>
  <c r="N19" i="1"/>
</calcChain>
</file>

<file path=xl/sharedStrings.xml><?xml version="1.0" encoding="utf-8"?>
<sst xmlns="http://schemas.openxmlformats.org/spreadsheetml/2006/main" count="111" uniqueCount="76">
  <si>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</si>
  <si>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</si>
  <si>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</si>
  <si>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</si>
  <si>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</si>
  <si>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</si>
  <si>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</si>
  <si>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</si>
  <si>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</si>
  <si>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</si>
  <si>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</si>
  <si>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</si>
  <si>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</si>
  <si>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</si>
  <si>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</si>
  <si>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</si>
  <si>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</si>
  <si>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</si>
  <si>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</si>
  <si>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</si>
  <si>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</si>
  <si>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</si>
  <si>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</si>
  <si>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</si>
  <si>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</si>
  <si>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</si>
  <si>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</si>
  <si>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</si>
  <si>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</si>
  <si>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</si>
  <si>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</si>
  <si>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</si>
  <si>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</si>
  <si>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</si>
  <si>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</si>
  <si>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12.</t>
  </si>
  <si>
    <t>Fera</t>
  </si>
  <si>
    <t>ykköspesis</t>
  </si>
  <si>
    <t>karsintasarja</t>
  </si>
  <si>
    <t>Mari Nousiainen</t>
  </si>
  <si>
    <t>Fera = Fera, Rauma  (1958)</t>
  </si>
  <si>
    <t>17.8.1981</t>
  </si>
  <si>
    <t>ENSIMMÄISET</t>
  </si>
  <si>
    <t>Ottelu</t>
  </si>
  <si>
    <t>1.  ottelu</t>
  </si>
  <si>
    <t>Lyöty juoksu</t>
  </si>
  <si>
    <t>Tuotu juoksu</t>
  </si>
  <si>
    <t>Kunnari</t>
  </si>
  <si>
    <t>Fera  2</t>
  </si>
  <si>
    <t>suomensarja</t>
  </si>
  <si>
    <t>13.05. 1999  Fera - ViVe  1-0  (1-1, 4-3)</t>
  </si>
  <si>
    <t>30.08. 2000  ViVe - Fera  2-0  (11-0, 4-1)</t>
  </si>
  <si>
    <t>7.  ottelu</t>
  </si>
  <si>
    <t xml:space="preserve">  17 v   8 kk 26 pv</t>
  </si>
  <si>
    <t xml:space="preserve">  19 v   0 kk 13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</si>
  <si>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</si>
  <si>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</si>
  <si>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</si>
  <si>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</si>
  <si>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</si>
  <si>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</si>
  <si>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</si>
  <si>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</si>
  <si>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</si>
  <si>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</si>
  <si>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</si>
  <si>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</si>
  <si>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</si>
  <si>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</si>
  <si>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</si>
  <si>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1998  Sotkamo</t>
  </si>
  <si>
    <t>Juha Liljeqvist</t>
  </si>
  <si>
    <t>3112</t>
  </si>
  <si>
    <t xml:space="preserve">  2-0  (5-3, 10-5)</t>
  </si>
  <si>
    <t>jok</t>
  </si>
  <si>
    <t>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</si>
</sst>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5" borderId="3" xfId="0" applyFont="1" applyFill="1" applyBorder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1" quotePrefix="1" applyNumberFormat="1" applyFont="1" applyFill="1" applyBorder="1" applyAlignment="1">
      <alignment horizontal="center"/>
    </xf>
    <xf numFmtId="165" fontId="2" fillId="7" borderId="3" xfId="1" quotePrefix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left"/>
    </xf>
    <xf numFmtId="49" fontId="2" fillId="10" borderId="11" xfId="0" applyNumberFormat="1" applyFont="1" applyFill="1" applyBorder="1" applyAlignment="1">
      <alignment horizontal="left"/>
    </xf>
    <xf numFmtId="165" fontId="2" fillId="10" borderId="12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49" fontId="2" fillId="10" borderId="15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10" borderId="1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39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1997</v>
      </c>
      <c r="C4" s="62"/>
      <c r="D4" s="63" t="s">
        <v>36</v>
      </c>
      <c r="E4" s="62"/>
      <c r="F4" s="64" t="s">
        <v>37</v>
      </c>
      <c r="G4" s="67"/>
      <c r="H4" s="66"/>
      <c r="I4" s="62"/>
      <c r="J4" s="62"/>
      <c r="K4" s="62"/>
      <c r="L4" s="62"/>
      <c r="M4" s="62"/>
      <c r="N4" s="6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1998</v>
      </c>
      <c r="C5" s="62"/>
      <c r="D5" s="63" t="s">
        <v>36</v>
      </c>
      <c r="E5" s="62"/>
      <c r="F5" s="64" t="s">
        <v>37</v>
      </c>
      <c r="G5" s="67"/>
      <c r="H5" s="66"/>
      <c r="I5" s="62"/>
      <c r="J5" s="62"/>
      <c r="K5" s="62"/>
      <c r="L5" s="62"/>
      <c r="M5" s="62"/>
      <c r="N5" s="6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1999</v>
      </c>
      <c r="C6" s="27" t="s">
        <v>35</v>
      </c>
      <c r="D6" s="29" t="s">
        <v>36</v>
      </c>
      <c r="E6" s="27">
        <v>4</v>
      </c>
      <c r="F6" s="27">
        <v>0</v>
      </c>
      <c r="G6" s="27">
        <v>0</v>
      </c>
      <c r="H6" s="27">
        <v>0</v>
      </c>
      <c r="I6" s="27">
        <v>1</v>
      </c>
      <c r="J6" s="27">
        <v>1</v>
      </c>
      <c r="K6" s="27">
        <v>0</v>
      </c>
      <c r="L6" s="27">
        <v>0</v>
      </c>
      <c r="M6" s="27">
        <f>PRODUCT(F6+G6)</f>
        <v>0</v>
      </c>
      <c r="N6" s="61">
        <v>0.16700000000000001</v>
      </c>
      <c r="O6" s="37">
        <f>PRODUCT(I6/N6)</f>
        <v>5.9880239520958076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2000</v>
      </c>
      <c r="C7" s="62"/>
      <c r="D7" s="63" t="s">
        <v>36</v>
      </c>
      <c r="E7" s="62"/>
      <c r="F7" s="64" t="s">
        <v>37</v>
      </c>
      <c r="G7" s="67"/>
      <c r="H7" s="66"/>
      <c r="I7" s="62"/>
      <c r="J7" s="62"/>
      <c r="K7" s="62"/>
      <c r="L7" s="62"/>
      <c r="M7" s="62"/>
      <c r="N7" s="62"/>
      <c r="O7" s="37">
        <v>0</v>
      </c>
      <c r="P7" s="27"/>
      <c r="Q7" s="27"/>
      <c r="R7" s="27"/>
      <c r="S7" s="27"/>
      <c r="T7" s="27"/>
      <c r="U7" s="28">
        <v>3</v>
      </c>
      <c r="V7" s="28">
        <v>0</v>
      </c>
      <c r="W7" s="28">
        <v>1</v>
      </c>
      <c r="X7" s="28">
        <v>0</v>
      </c>
      <c r="Y7" s="28">
        <v>3</v>
      </c>
      <c r="Z7" s="27"/>
      <c r="AA7" s="27"/>
      <c r="AB7" s="27"/>
      <c r="AC7" s="27"/>
      <c r="AD7" s="27"/>
      <c r="AE7" s="27"/>
      <c r="AF7" s="65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2001</v>
      </c>
      <c r="C8" s="27"/>
      <c r="D8" s="29"/>
      <c r="E8" s="27"/>
      <c r="F8" s="27"/>
      <c r="G8" s="27"/>
      <c r="H8" s="70"/>
      <c r="I8" s="27"/>
      <c r="J8" s="27"/>
      <c r="K8" s="27"/>
      <c r="L8" s="27"/>
      <c r="M8" s="27"/>
      <c r="N8" s="61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2002</v>
      </c>
      <c r="C9" s="27"/>
      <c r="D9" s="29"/>
      <c r="E9" s="27"/>
      <c r="F9" s="27"/>
      <c r="G9" s="27"/>
      <c r="H9" s="70"/>
      <c r="I9" s="27"/>
      <c r="J9" s="27"/>
      <c r="K9" s="27"/>
      <c r="L9" s="27"/>
      <c r="M9" s="27"/>
      <c r="N9" s="61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6">
        <v>2003</v>
      </c>
      <c r="C10" s="86"/>
      <c r="D10" s="87" t="s">
        <v>48</v>
      </c>
      <c r="E10" s="86"/>
      <c r="F10" s="92" t="s">
        <v>49</v>
      </c>
      <c r="G10" s="88"/>
      <c r="H10" s="89"/>
      <c r="I10" s="86"/>
      <c r="J10" s="86"/>
      <c r="K10" s="86"/>
      <c r="L10" s="86"/>
      <c r="M10" s="86"/>
      <c r="N10" s="9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2">
        <v>2004</v>
      </c>
      <c r="C11" s="62"/>
      <c r="D11" s="63" t="s">
        <v>48</v>
      </c>
      <c r="E11" s="62"/>
      <c r="F11" s="64" t="s">
        <v>37</v>
      </c>
      <c r="G11" s="67"/>
      <c r="H11" s="66"/>
      <c r="I11" s="62"/>
      <c r="J11" s="62"/>
      <c r="K11" s="62"/>
      <c r="L11" s="62"/>
      <c r="M11" s="62"/>
      <c r="N11" s="91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SUM(E6:E11)</f>
        <v>4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1</v>
      </c>
      <c r="J12" s="19">
        <f t="shared" si="0"/>
        <v>1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31">
        <f>PRODUCT(I12/O12)</f>
        <v>0.16700000000000001</v>
      </c>
      <c r="O12" s="32">
        <f t="shared" ref="O12:AE12" si="1">SUM(O6:O11)</f>
        <v>5.9880239520958076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3</v>
      </c>
      <c r="V12" s="19">
        <f t="shared" si="1"/>
        <v>0</v>
      </c>
      <c r="W12" s="19">
        <f t="shared" si="1"/>
        <v>1</v>
      </c>
      <c r="X12" s="19">
        <f t="shared" si="1"/>
        <v>0</v>
      </c>
      <c r="Y12" s="19">
        <f t="shared" si="1"/>
        <v>3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1.6666666666666665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42</v>
      </c>
      <c r="Q15" s="13"/>
      <c r="R15" s="13"/>
      <c r="S15" s="13"/>
      <c r="T15" s="69"/>
      <c r="U15" s="69"/>
      <c r="V15" s="69"/>
      <c r="W15" s="69"/>
      <c r="X15" s="69"/>
      <c r="Y15" s="13"/>
      <c r="Z15" s="13"/>
      <c r="AA15" s="13"/>
      <c r="AB15" s="13"/>
      <c r="AC15" s="13"/>
      <c r="AD15" s="13"/>
      <c r="AE15" s="13"/>
      <c r="AF15" s="7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4</v>
      </c>
      <c r="F16" s="27">
        <f>PRODUCT(F12)</f>
        <v>0</v>
      </c>
      <c r="G16" s="27">
        <f>PRODUCT(G12)</f>
        <v>0</v>
      </c>
      <c r="H16" s="27">
        <f>PRODUCT(H12)</f>
        <v>0</v>
      </c>
      <c r="I16" s="27">
        <f>PRODUCT(I12)</f>
        <v>1</v>
      </c>
      <c r="J16" s="1"/>
      <c r="K16" s="43">
        <f>PRODUCT((F16+G16)/E16)</f>
        <v>0</v>
      </c>
      <c r="L16" s="43">
        <f>PRODUCT(H16/E16)</f>
        <v>0</v>
      </c>
      <c r="M16" s="43">
        <f>PRODUCT(I16/E16)</f>
        <v>0.25</v>
      </c>
      <c r="N16" s="30">
        <f>PRODUCT(N12)</f>
        <v>0.16700000000000001</v>
      </c>
      <c r="O16" s="25">
        <f>PRODUCT(O12)</f>
        <v>5.9880239520958076</v>
      </c>
      <c r="P16" s="71" t="s">
        <v>43</v>
      </c>
      <c r="Q16" s="72"/>
      <c r="R16" s="72"/>
      <c r="S16" s="73" t="s">
        <v>50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44</v>
      </c>
      <c r="AE16" s="74"/>
      <c r="AF16" s="75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6" t="s">
        <v>45</v>
      </c>
      <c r="Q17" s="77"/>
      <c r="R17" s="77"/>
      <c r="S17" s="78" t="s">
        <v>51</v>
      </c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 t="s">
        <v>52</v>
      </c>
      <c r="AE17" s="79"/>
      <c r="AF17" s="80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3</v>
      </c>
      <c r="F18" s="28">
        <f>PRODUCT(V12)</f>
        <v>0</v>
      </c>
      <c r="G18" s="28">
        <f>PRODUCT(W12)</f>
        <v>1</v>
      </c>
      <c r="H18" s="28">
        <f>PRODUCT(X12)</f>
        <v>0</v>
      </c>
      <c r="I18" s="28">
        <f>PRODUCT(Y12)</f>
        <v>3</v>
      </c>
      <c r="J18" s="1"/>
      <c r="K18" s="50">
        <f>PRODUCT((F18+G18)/E18)</f>
        <v>0.33333333333333331</v>
      </c>
      <c r="L18" s="50">
        <f>PRODUCT(H18/E18)</f>
        <v>0</v>
      </c>
      <c r="M18" s="50">
        <f>PRODUCT(I18/E18)</f>
        <v>1</v>
      </c>
      <c r="N18" s="51">
        <f>PRODUCT(I18/O18)</f>
        <v>0.375</v>
      </c>
      <c r="O18" s="25">
        <v>8</v>
      </c>
      <c r="P18" s="76" t="s">
        <v>46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/>
      <c r="AE18" s="79"/>
      <c r="AF18" s="80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7</v>
      </c>
      <c r="F19" s="19">
        <f>SUM(F16:F18)</f>
        <v>0</v>
      </c>
      <c r="G19" s="19">
        <f>SUM(G16:G18)</f>
        <v>1</v>
      </c>
      <c r="H19" s="19">
        <f>SUM(H16:H18)</f>
        <v>0</v>
      </c>
      <c r="I19" s="19">
        <f>SUM(I16:I18)</f>
        <v>4</v>
      </c>
      <c r="J19" s="1"/>
      <c r="K19" s="55">
        <f>PRODUCT((F19+G19)/E19)</f>
        <v>0.14285714285714285</v>
      </c>
      <c r="L19" s="55">
        <f>PRODUCT(H19/E19)</f>
        <v>0</v>
      </c>
      <c r="M19" s="55">
        <f>PRODUCT(I19/E19)</f>
        <v>0.5714285714285714</v>
      </c>
      <c r="N19" s="31">
        <f>PRODUCT(I19/O19)</f>
        <v>0.28595890410958902</v>
      </c>
      <c r="O19" s="25">
        <f>SUM(O16:O18)</f>
        <v>13.988023952095809</v>
      </c>
      <c r="P19" s="81" t="s">
        <v>47</v>
      </c>
      <c r="Q19" s="82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/>
      <c r="AE19" s="84"/>
      <c r="AF19" s="8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56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34</v>
      </c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56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38"/>
      <c r="R25" s="1"/>
      <c r="S25" s="1"/>
      <c r="T25" s="25"/>
      <c r="U25" s="25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6"/>
      <c r="W28" s="56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38"/>
      <c r="R30" s="1"/>
      <c r="S30" s="1"/>
      <c r="T30" s="25"/>
      <c r="U30" s="25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38"/>
      <c r="R31" s="1"/>
      <c r="S31" s="1"/>
      <c r="T31" s="25"/>
      <c r="U31" s="25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38"/>
      <c r="R32" s="1"/>
      <c r="S32" s="1"/>
      <c r="T32" s="25"/>
      <c r="U32" s="25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38"/>
      <c r="R33" s="1"/>
      <c r="S33" s="1"/>
      <c r="T33" s="25"/>
      <c r="U33" s="25"/>
      <c r="V33" s="56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38"/>
      <c r="R34" s="1"/>
      <c r="S34" s="1"/>
      <c r="T34" s="25"/>
      <c r="U34" s="25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38"/>
      <c r="R36" s="1"/>
      <c r="S36" s="1"/>
      <c r="T36" s="25"/>
      <c r="U36" s="25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38"/>
      <c r="R37" s="1"/>
      <c r="S37" s="1"/>
      <c r="T37" s="25"/>
      <c r="U37" s="25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8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7"/>
      <c r="N44" s="57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8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7"/>
      <c r="N45" s="57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8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8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7"/>
      <c r="N47" s="57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8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7"/>
      <c r="N48" s="57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8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7"/>
      <c r="N49" s="57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8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7"/>
      <c r="N50" s="57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8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7"/>
      <c r="N51" s="57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8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7"/>
      <c r="N52" s="57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8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7"/>
      <c r="N53" s="57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8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7"/>
      <c r="N54" s="57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3" t="s">
        <v>55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66"/>
      <c r="Y1" s="96"/>
      <c r="Z1" s="96"/>
      <c r="AA1" s="96"/>
      <c r="AB1" s="96"/>
      <c r="AC1" s="96"/>
      <c r="AD1" s="96"/>
    </row>
    <row r="2" spans="1:30" x14ac:dyDescent="0.25">
      <c r="A2" s="9"/>
      <c r="B2" s="112" t="s">
        <v>39</v>
      </c>
      <c r="C2" s="113" t="s">
        <v>41</v>
      </c>
      <c r="D2" s="97"/>
      <c r="E2" s="9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70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56</v>
      </c>
      <c r="C3" s="23" t="s">
        <v>57</v>
      </c>
      <c r="D3" s="100" t="s">
        <v>58</v>
      </c>
      <c r="E3" s="101" t="s">
        <v>1</v>
      </c>
      <c r="F3" s="25"/>
      <c r="G3" s="102" t="s">
        <v>59</v>
      </c>
      <c r="H3" s="103" t="s">
        <v>60</v>
      </c>
      <c r="I3" s="103" t="s">
        <v>31</v>
      </c>
      <c r="J3" s="18" t="s">
        <v>61</v>
      </c>
      <c r="K3" s="104" t="s">
        <v>62</v>
      </c>
      <c r="L3" s="104" t="s">
        <v>63</v>
      </c>
      <c r="M3" s="102" t="s">
        <v>64</v>
      </c>
      <c r="N3" s="102" t="s">
        <v>30</v>
      </c>
      <c r="O3" s="103" t="s">
        <v>65</v>
      </c>
      <c r="P3" s="102" t="s">
        <v>60</v>
      </c>
      <c r="Q3" s="102" t="s">
        <v>3</v>
      </c>
      <c r="R3" s="102">
        <v>1</v>
      </c>
      <c r="S3" s="102">
        <v>2</v>
      </c>
      <c r="T3" s="102">
        <v>3</v>
      </c>
      <c r="U3" s="102" t="s">
        <v>66</v>
      </c>
      <c r="V3" s="18" t="s">
        <v>21</v>
      </c>
      <c r="W3" s="17" t="s">
        <v>67</v>
      </c>
      <c r="X3" s="17" t="s">
        <v>68</v>
      </c>
      <c r="Y3" s="96"/>
      <c r="Z3" s="96"/>
      <c r="AA3" s="96"/>
      <c r="AB3" s="96"/>
      <c r="AC3" s="96"/>
      <c r="AD3" s="96"/>
    </row>
    <row r="4" spans="1:30" x14ac:dyDescent="0.25">
      <c r="A4" s="9"/>
      <c r="B4" s="115" t="s">
        <v>70</v>
      </c>
      <c r="C4" s="116" t="s">
        <v>73</v>
      </c>
      <c r="D4" s="115" t="s">
        <v>69</v>
      </c>
      <c r="E4" s="117" t="s">
        <v>36</v>
      </c>
      <c r="F4" s="114"/>
      <c r="G4" s="118"/>
      <c r="H4" s="119"/>
      <c r="I4" s="119">
        <v>1</v>
      </c>
      <c r="J4" s="120"/>
      <c r="K4" s="120" t="s">
        <v>74</v>
      </c>
      <c r="L4" s="120"/>
      <c r="M4" s="120">
        <v>1</v>
      </c>
      <c r="N4" s="118"/>
      <c r="O4" s="118">
        <v>3</v>
      </c>
      <c r="P4" s="118"/>
      <c r="Q4" s="121" t="s">
        <v>75</v>
      </c>
      <c r="R4" s="121"/>
      <c r="S4" s="121"/>
      <c r="T4" s="121"/>
      <c r="U4" s="121" t="s">
        <v>75</v>
      </c>
      <c r="V4" s="122">
        <v>0.5</v>
      </c>
      <c r="W4" s="123" t="s">
        <v>71</v>
      </c>
      <c r="X4" s="121" t="s">
        <v>72</v>
      </c>
      <c r="Y4" s="96"/>
      <c r="Z4" s="96"/>
      <c r="AA4" s="96"/>
      <c r="AB4" s="96"/>
      <c r="AC4" s="96"/>
      <c r="AD4" s="96"/>
    </row>
    <row r="5" spans="1:30" x14ac:dyDescent="0.25">
      <c r="A5" s="24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0"/>
      <c r="Y5" s="96"/>
      <c r="Z5" s="96"/>
      <c r="AA5" s="96"/>
      <c r="AB5" s="96"/>
      <c r="AC5" s="96"/>
      <c r="AD5" s="96"/>
    </row>
    <row r="6" spans="1:30" x14ac:dyDescent="0.25">
      <c r="A6" s="24"/>
      <c r="B6" s="105"/>
      <c r="C6" s="1"/>
      <c r="D6" s="105"/>
      <c r="E6" s="10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05"/>
      <c r="C7" s="1"/>
      <c r="D7" s="105"/>
      <c r="E7" s="10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2019-01-26T23:04:12Z</dcterms:modified>
</cp:coreProperties>
</file>