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13" i="1" l="1"/>
  <c r="O9" i="1"/>
  <c r="M9" i="1" l="1"/>
  <c r="O13" i="1"/>
  <c r="O16" i="1" s="1"/>
  <c r="AE9" i="1"/>
  <c r="AD9" i="1"/>
  <c r="AC9" i="1"/>
  <c r="AB9" i="1"/>
  <c r="AA9" i="1"/>
  <c r="Z9" i="1"/>
  <c r="Y9" i="1"/>
  <c r="I15" i="1"/>
  <c r="X9" i="1"/>
  <c r="H15" i="1" s="1"/>
  <c r="W9" i="1"/>
  <c r="G15" i="1" s="1"/>
  <c r="V9" i="1"/>
  <c r="F15" i="1" s="1"/>
  <c r="U9" i="1"/>
  <c r="E15" i="1" s="1"/>
  <c r="T9" i="1"/>
  <c r="S9" i="1"/>
  <c r="R9" i="1"/>
  <c r="Q9" i="1"/>
  <c r="P9" i="1"/>
  <c r="L9" i="1"/>
  <c r="K9" i="1"/>
  <c r="J9" i="1"/>
  <c r="I9" i="1"/>
  <c r="I13" i="1" s="1"/>
  <c r="H9" i="1"/>
  <c r="H13" i="1" s="1"/>
  <c r="G9" i="1"/>
  <c r="G13" i="1" s="1"/>
  <c r="F9" i="1"/>
  <c r="F13" i="1" s="1"/>
  <c r="E9" i="1"/>
  <c r="E13" i="1" s="1"/>
  <c r="D10" i="1" l="1"/>
  <c r="I16" i="1"/>
  <c r="K15" i="1"/>
  <c r="E16" i="1"/>
  <c r="N9" i="1"/>
  <c r="N13" i="1" s="1"/>
  <c r="G16" i="1"/>
  <c r="L15" i="1"/>
  <c r="L13" i="1"/>
  <c r="H16" i="1"/>
  <c r="L16" i="1" s="1"/>
  <c r="F16" i="1"/>
  <c r="K16" i="1" s="1"/>
  <c r="K13" i="1"/>
  <c r="N16" i="1"/>
</calcChain>
</file>

<file path=xl/sharedStrings.xml><?xml version="1.0" encoding="utf-8"?>
<sst xmlns="http://schemas.openxmlformats.org/spreadsheetml/2006/main" count="80" uniqueCount="60">
  <si>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</si>
  <si>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</si>
  <si>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</si>
  <si>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</si>
  <si>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</si>
  <si>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</si>
  <si>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</si>
  <si>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</si>
  <si>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</si>
  <si>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</si>
  <si>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</si>
  <si>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</si>
  <si>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</si>
  <si>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</si>
  <si>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</si>
  <si>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</si>
  <si>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</si>
  <si>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</si>
  <si>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</si>
  <si>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</si>
  <si>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</si>
  <si>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</si>
  <si>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</si>
  <si>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</si>
  <si>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</si>
  <si>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</si>
  <si>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</si>
  <si>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</si>
  <si>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</si>
  <si>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</si>
  <si>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</si>
  <si>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</si>
  <si>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</si>
  <si>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</si>
  <si>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</si>
  <si>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</si>
  <si>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</si>
  <si>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</si>
  <si>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Sari Nikander</t>
  </si>
  <si>
    <t>31.5.1964</t>
  </si>
  <si>
    <t>5.-6.</t>
  </si>
  <si>
    <t>LäPa</t>
  </si>
  <si>
    <t>putoamissarja</t>
  </si>
  <si>
    <t>3.  ottelu</t>
  </si>
  <si>
    <t>Cup</t>
  </si>
  <si>
    <t>URA SM-SARJASSA</t>
  </si>
  <si>
    <t>MESTARUUSSARJA</t>
  </si>
  <si>
    <t xml:space="preserve">  16 v   0 kk 26 pv</t>
  </si>
  <si>
    <t>2.  ottelu</t>
  </si>
  <si>
    <t xml:space="preserve">  16 v   2 kk 17 pv</t>
  </si>
  <si>
    <t>6.</t>
  </si>
  <si>
    <t>8.</t>
  </si>
  <si>
    <t xml:space="preserve">  19 v   2 kk 28 pv</t>
  </si>
  <si>
    <t>5.  ottelu</t>
  </si>
  <si>
    <t xml:space="preserve">  19 v 11 kk 24 pv</t>
  </si>
  <si>
    <t>LäPa = Lännen Pallo, Turku  (1949)</t>
  </si>
  <si>
    <t>26.06. 1980  UPV - LäPa  15-11</t>
  </si>
  <si>
    <t>17.08. 1980  LäPa - KPK  12-5</t>
  </si>
  <si>
    <t>28.08. 1983  LäPa - IT  13-8</t>
  </si>
  <si>
    <t>24.05. 1984  Roihu - LäPa  13-10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</si>
</sst>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1" fillId="6" borderId="9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1" fillId="6" borderId="1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1" customWidth="1"/>
    <col min="4" max="4" width="10" style="72" customWidth="1"/>
    <col min="5" max="12" width="5.7109375" style="72" customWidth="1"/>
    <col min="13" max="13" width="6.28515625" style="72" customWidth="1"/>
    <col min="14" max="14" width="8.28515625" style="72" customWidth="1"/>
    <col min="15" max="15" width="0.42578125" style="72" customWidth="1"/>
    <col min="16" max="23" width="5.7109375" style="72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73" t="s">
        <v>38</v>
      </c>
      <c r="C1" s="2"/>
      <c r="D1" s="3"/>
      <c r="E1" s="4" t="s">
        <v>39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46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44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1980</v>
      </c>
      <c r="C4" s="27" t="s">
        <v>40</v>
      </c>
      <c r="D4" s="41" t="s">
        <v>41</v>
      </c>
      <c r="E4" s="27">
        <v>1</v>
      </c>
      <c r="F4" s="27">
        <v>0</v>
      </c>
      <c r="G4" s="27">
        <v>0</v>
      </c>
      <c r="H4" s="27">
        <v>0</v>
      </c>
      <c r="I4" s="74"/>
      <c r="J4" s="74"/>
      <c r="K4" s="74"/>
      <c r="L4" s="74"/>
      <c r="M4" s="74"/>
      <c r="N4" s="74"/>
      <c r="O4" s="25"/>
      <c r="P4" s="27"/>
      <c r="Q4" s="27"/>
      <c r="R4" s="27"/>
      <c r="S4" s="27"/>
      <c r="T4" s="27"/>
      <c r="U4" s="28">
        <v>1</v>
      </c>
      <c r="V4" s="28">
        <v>0</v>
      </c>
      <c r="W4" s="28">
        <v>0</v>
      </c>
      <c r="X4" s="28">
        <v>1</v>
      </c>
      <c r="Y4" s="28"/>
      <c r="Z4" s="27"/>
      <c r="AA4" s="27"/>
      <c r="AB4" s="27"/>
      <c r="AC4" s="27"/>
      <c r="AD4" s="27"/>
      <c r="AE4" s="27"/>
      <c r="AF4" s="78" t="s">
        <v>42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1981</v>
      </c>
      <c r="C5" s="27"/>
      <c r="D5" s="41"/>
      <c r="E5" s="27"/>
      <c r="F5" s="27"/>
      <c r="G5" s="27"/>
      <c r="H5" s="27"/>
      <c r="I5" s="27"/>
      <c r="J5" s="27"/>
      <c r="K5" s="27"/>
      <c r="L5" s="27"/>
      <c r="M5" s="27"/>
      <c r="N5" s="30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1982</v>
      </c>
      <c r="C6" s="27"/>
      <c r="D6" s="41"/>
      <c r="E6" s="27"/>
      <c r="F6" s="27"/>
      <c r="G6" s="27"/>
      <c r="H6" s="27"/>
      <c r="I6" s="27"/>
      <c r="J6" s="27"/>
      <c r="K6" s="27"/>
      <c r="L6" s="27"/>
      <c r="M6" s="27"/>
      <c r="N6" s="30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1983</v>
      </c>
      <c r="C7" s="27" t="s">
        <v>50</v>
      </c>
      <c r="D7" s="41" t="s">
        <v>41</v>
      </c>
      <c r="E7" s="27">
        <v>1</v>
      </c>
      <c r="F7" s="27">
        <v>0</v>
      </c>
      <c r="G7" s="27">
        <v>2</v>
      </c>
      <c r="H7" s="27">
        <v>0</v>
      </c>
      <c r="I7" s="27">
        <v>3</v>
      </c>
      <c r="J7" s="27">
        <v>0</v>
      </c>
      <c r="K7" s="27">
        <v>1</v>
      </c>
      <c r="L7" s="27">
        <v>0</v>
      </c>
      <c r="M7" s="27">
        <v>2</v>
      </c>
      <c r="N7" s="30">
        <v>0.6</v>
      </c>
      <c r="O7" s="25">
        <v>5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1984</v>
      </c>
      <c r="C8" s="27" t="s">
        <v>51</v>
      </c>
      <c r="D8" s="41" t="s">
        <v>41</v>
      </c>
      <c r="E8" s="27">
        <v>7</v>
      </c>
      <c r="F8" s="27">
        <v>1</v>
      </c>
      <c r="G8" s="27">
        <v>7</v>
      </c>
      <c r="H8" s="27">
        <v>5</v>
      </c>
      <c r="I8" s="27">
        <v>13</v>
      </c>
      <c r="J8" s="27">
        <v>2</v>
      </c>
      <c r="K8" s="27">
        <v>2</v>
      </c>
      <c r="L8" s="27">
        <v>1</v>
      </c>
      <c r="M8" s="27">
        <v>8</v>
      </c>
      <c r="N8" s="30">
        <v>0.40625</v>
      </c>
      <c r="O8" s="25">
        <v>32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 t="shared" ref="E9:M9" si="0">SUM(E4:E8)</f>
        <v>9</v>
      </c>
      <c r="F9" s="19">
        <f t="shared" si="0"/>
        <v>1</v>
      </c>
      <c r="G9" s="19">
        <f t="shared" si="0"/>
        <v>9</v>
      </c>
      <c r="H9" s="19">
        <f t="shared" si="0"/>
        <v>5</v>
      </c>
      <c r="I9" s="19">
        <f t="shared" si="0"/>
        <v>16</v>
      </c>
      <c r="J9" s="19">
        <f t="shared" si="0"/>
        <v>2</v>
      </c>
      <c r="K9" s="19">
        <f t="shared" si="0"/>
        <v>3</v>
      </c>
      <c r="L9" s="19">
        <f t="shared" si="0"/>
        <v>1</v>
      </c>
      <c r="M9" s="19">
        <f t="shared" si="0"/>
        <v>10</v>
      </c>
      <c r="N9" s="31">
        <f>PRODUCT(I9/O9)</f>
        <v>0.43243243243243246</v>
      </c>
      <c r="O9" s="32">
        <f>SUM(O7:O8)</f>
        <v>37</v>
      </c>
      <c r="P9" s="19">
        <f t="shared" ref="P9:AE9" si="1">SUM(P4:P8)</f>
        <v>0</v>
      </c>
      <c r="Q9" s="19">
        <f t="shared" si="1"/>
        <v>0</v>
      </c>
      <c r="R9" s="19">
        <f t="shared" si="1"/>
        <v>0</v>
      </c>
      <c r="S9" s="19">
        <f t="shared" si="1"/>
        <v>0</v>
      </c>
      <c r="T9" s="19">
        <f t="shared" si="1"/>
        <v>0</v>
      </c>
      <c r="U9" s="19">
        <f t="shared" si="1"/>
        <v>1</v>
      </c>
      <c r="V9" s="19">
        <f t="shared" si="1"/>
        <v>0</v>
      </c>
      <c r="W9" s="19">
        <f t="shared" si="1"/>
        <v>0</v>
      </c>
      <c r="X9" s="19">
        <f t="shared" si="1"/>
        <v>1</v>
      </c>
      <c r="Y9" s="19">
        <f t="shared" si="1"/>
        <v>0</v>
      </c>
      <c r="Z9" s="19">
        <f t="shared" si="1"/>
        <v>0</v>
      </c>
      <c r="AA9" s="19">
        <f t="shared" si="1"/>
        <v>0</v>
      </c>
      <c r="AB9" s="19">
        <f t="shared" si="1"/>
        <v>0</v>
      </c>
      <c r="AC9" s="19">
        <f t="shared" si="1"/>
        <v>0</v>
      </c>
      <c r="AD9" s="19">
        <f t="shared" si="1"/>
        <v>0</v>
      </c>
      <c r="AE9" s="19">
        <f t="shared" si="1"/>
        <v>0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9" t="s">
        <v>2</v>
      </c>
      <c r="C10" s="33"/>
      <c r="D10" s="34">
        <f>SUM(F9:H9)+((I9-F9-G9)/3)+(E9/3)+(Z9*25)+(AA9*25)+(AB9*10)+(AC9*25)+(AD9*20)+(AE9*15)</f>
        <v>20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6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25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38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39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45</v>
      </c>
      <c r="C12" s="40"/>
      <c r="D12" s="40"/>
      <c r="E12" s="19" t="s">
        <v>4</v>
      </c>
      <c r="F12" s="19" t="s">
        <v>12</v>
      </c>
      <c r="G12" s="16" t="s">
        <v>13</v>
      </c>
      <c r="H12" s="19" t="s">
        <v>14</v>
      </c>
      <c r="I12" s="19" t="s">
        <v>3</v>
      </c>
      <c r="J12" s="1"/>
      <c r="K12" s="19" t="s">
        <v>22</v>
      </c>
      <c r="L12" s="19" t="s">
        <v>23</v>
      </c>
      <c r="M12" s="19" t="s">
        <v>24</v>
      </c>
      <c r="N12" s="31" t="s">
        <v>35</v>
      </c>
      <c r="O12" s="25"/>
      <c r="P12" s="41" t="s">
        <v>30</v>
      </c>
      <c r="Q12" s="13"/>
      <c r="R12" s="13"/>
      <c r="S12" s="13"/>
      <c r="T12" s="42"/>
      <c r="U12" s="42"/>
      <c r="V12" s="42"/>
      <c r="W12" s="42"/>
      <c r="X12" s="42"/>
      <c r="Y12" s="13"/>
      <c r="Z12" s="13"/>
      <c r="AA12" s="13"/>
      <c r="AB12" s="13"/>
      <c r="AC12" s="13"/>
      <c r="AD12" s="13"/>
      <c r="AE12" s="13"/>
      <c r="AF12" s="43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1" t="s">
        <v>15</v>
      </c>
      <c r="C13" s="13"/>
      <c r="D13" s="44"/>
      <c r="E13" s="27">
        <f>PRODUCT(E9)</f>
        <v>9</v>
      </c>
      <c r="F13" s="27">
        <f>PRODUCT(F9)</f>
        <v>1</v>
      </c>
      <c r="G13" s="27">
        <f>PRODUCT(G9)</f>
        <v>9</v>
      </c>
      <c r="H13" s="27">
        <f>PRODUCT(H9)</f>
        <v>5</v>
      </c>
      <c r="I13" s="27">
        <f>PRODUCT(I9)</f>
        <v>16</v>
      </c>
      <c r="J13" s="1"/>
      <c r="K13" s="45">
        <f>PRODUCT((F13+G13)/E13)</f>
        <v>1.1111111111111112</v>
      </c>
      <c r="L13" s="45">
        <f>PRODUCT(H13/E13)</f>
        <v>0.55555555555555558</v>
      </c>
      <c r="M13" s="45">
        <f>PRODUCT(I13/8)</f>
        <v>2</v>
      </c>
      <c r="N13" s="30">
        <f>PRODUCT(N9)</f>
        <v>0.43243243243243246</v>
      </c>
      <c r="O13" s="25">
        <f>PRODUCT(O9)</f>
        <v>37</v>
      </c>
      <c r="P13" s="46" t="s">
        <v>31</v>
      </c>
      <c r="Q13" s="47"/>
      <c r="R13" s="47"/>
      <c r="S13" s="48" t="s">
        <v>56</v>
      </c>
      <c r="T13" s="48"/>
      <c r="U13" s="48"/>
      <c r="V13" s="48"/>
      <c r="W13" s="48"/>
      <c r="X13" s="48"/>
      <c r="Y13" s="48"/>
      <c r="Z13" s="48"/>
      <c r="AA13" s="48"/>
      <c r="AB13" s="49" t="s">
        <v>36</v>
      </c>
      <c r="AC13" s="48"/>
      <c r="AD13" s="48"/>
      <c r="AE13" s="49"/>
      <c r="AF13" s="75" t="s">
        <v>47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0" t="s">
        <v>16</v>
      </c>
      <c r="C14" s="51"/>
      <c r="D14" s="52"/>
      <c r="E14" s="27"/>
      <c r="F14" s="27"/>
      <c r="G14" s="27"/>
      <c r="H14" s="27"/>
      <c r="I14" s="27"/>
      <c r="J14" s="1"/>
      <c r="K14" s="45"/>
      <c r="L14" s="45"/>
      <c r="M14" s="45"/>
      <c r="N14" s="30"/>
      <c r="O14" s="25"/>
      <c r="P14" s="53" t="s">
        <v>32</v>
      </c>
      <c r="Q14" s="54"/>
      <c r="R14" s="54"/>
      <c r="S14" s="55" t="s">
        <v>58</v>
      </c>
      <c r="T14" s="55"/>
      <c r="U14" s="55"/>
      <c r="V14" s="55"/>
      <c r="W14" s="55"/>
      <c r="X14" s="55"/>
      <c r="Y14" s="55"/>
      <c r="Z14" s="55"/>
      <c r="AA14" s="55"/>
      <c r="AB14" s="56" t="s">
        <v>43</v>
      </c>
      <c r="AC14" s="55"/>
      <c r="AD14" s="55"/>
      <c r="AE14" s="56"/>
      <c r="AF14" s="76" t="s">
        <v>52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57" t="s">
        <v>17</v>
      </c>
      <c r="C15" s="58"/>
      <c r="D15" s="59"/>
      <c r="E15" s="28">
        <f>PRODUCT(U9)</f>
        <v>1</v>
      </c>
      <c r="F15" s="28">
        <f>PRODUCT(V9)</f>
        <v>0</v>
      </c>
      <c r="G15" s="28">
        <f>PRODUCT(W9)</f>
        <v>0</v>
      </c>
      <c r="H15" s="28">
        <f>PRODUCT(X9)</f>
        <v>1</v>
      </c>
      <c r="I15" s="28">
        <f>PRODUCT(Y9)</f>
        <v>0</v>
      </c>
      <c r="J15" s="1"/>
      <c r="K15" s="60">
        <f>PRODUCT((F15+G15)/E15)</f>
        <v>0</v>
      </c>
      <c r="L15" s="60">
        <f>PRODUCT(H15/E15)</f>
        <v>1</v>
      </c>
      <c r="M15" s="60"/>
      <c r="N15" s="61"/>
      <c r="O15" s="25"/>
      <c r="P15" s="53" t="s">
        <v>33</v>
      </c>
      <c r="Q15" s="54"/>
      <c r="R15" s="54"/>
      <c r="S15" s="55" t="s">
        <v>57</v>
      </c>
      <c r="T15" s="55"/>
      <c r="U15" s="55"/>
      <c r="V15" s="55"/>
      <c r="W15" s="55"/>
      <c r="X15" s="55"/>
      <c r="Y15" s="55"/>
      <c r="Z15" s="55"/>
      <c r="AA15" s="55"/>
      <c r="AB15" s="56" t="s">
        <v>48</v>
      </c>
      <c r="AC15" s="55"/>
      <c r="AD15" s="55"/>
      <c r="AE15" s="56"/>
      <c r="AF15" s="76" t="s">
        <v>49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62" t="s">
        <v>18</v>
      </c>
      <c r="C16" s="63"/>
      <c r="D16" s="64"/>
      <c r="E16" s="19">
        <f>SUM(E13:E15)</f>
        <v>10</v>
      </c>
      <c r="F16" s="19">
        <f>SUM(F13:F15)</f>
        <v>1</v>
      </c>
      <c r="G16" s="19">
        <f>SUM(G13:G15)</f>
        <v>9</v>
      </c>
      <c r="H16" s="19">
        <f>SUM(H13:H15)</f>
        <v>6</v>
      </c>
      <c r="I16" s="19">
        <f>SUM(I13:I15)</f>
        <v>16</v>
      </c>
      <c r="J16" s="1"/>
      <c r="K16" s="65">
        <f>PRODUCT((F16+G16)/E16)</f>
        <v>1</v>
      </c>
      <c r="L16" s="65">
        <f>PRODUCT(H16/E16)</f>
        <v>0.6</v>
      </c>
      <c r="M16" s="65">
        <v>2</v>
      </c>
      <c r="N16" s="31">
        <f>PRODUCT(I16/O16)</f>
        <v>0.43243243243243246</v>
      </c>
      <c r="O16" s="25">
        <f>SUM(O13:O15)</f>
        <v>37</v>
      </c>
      <c r="P16" s="66" t="s">
        <v>34</v>
      </c>
      <c r="Q16" s="67"/>
      <c r="R16" s="67"/>
      <c r="S16" s="68" t="s">
        <v>59</v>
      </c>
      <c r="T16" s="68"/>
      <c r="U16" s="68"/>
      <c r="V16" s="68"/>
      <c r="W16" s="68"/>
      <c r="X16" s="68"/>
      <c r="Y16" s="68"/>
      <c r="Z16" s="68"/>
      <c r="AA16" s="68"/>
      <c r="AB16" s="69" t="s">
        <v>53</v>
      </c>
      <c r="AC16" s="68"/>
      <c r="AD16" s="68"/>
      <c r="AE16" s="69"/>
      <c r="AF16" s="77" t="s">
        <v>54</v>
      </c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5"/>
      <c r="P17" s="1"/>
      <c r="Q17" s="38"/>
      <c r="R17" s="1"/>
      <c r="S17" s="1"/>
      <c r="T17" s="25"/>
      <c r="U17" s="25"/>
      <c r="V17" s="70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 t="s">
        <v>37</v>
      </c>
      <c r="C18" s="1"/>
      <c r="D18" s="1" t="s">
        <v>55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2019-01-26T22:47:22Z</dcterms:modified>
</cp:coreProperties>
</file>