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2" l="1"/>
  <c r="M8" i="2"/>
  <c r="I8" i="2"/>
  <c r="G8" i="2"/>
  <c r="AE21" i="1" l="1"/>
  <c r="AD21" i="1"/>
  <c r="AC21" i="1"/>
  <c r="AB21" i="1"/>
  <c r="AA21" i="1"/>
  <c r="Z21" i="1"/>
  <c r="X21" i="1"/>
  <c r="W21" i="1"/>
  <c r="V21" i="1"/>
  <c r="U21" i="1"/>
  <c r="S21" i="1"/>
  <c r="R21" i="1"/>
  <c r="Q21" i="1"/>
  <c r="P21" i="1"/>
  <c r="H21" i="1"/>
  <c r="H25" i="1" s="1"/>
  <c r="H28" i="1" s="1"/>
  <c r="G21" i="1"/>
  <c r="G25" i="1" s="1"/>
  <c r="G28" i="1" s="1"/>
  <c r="F21" i="1"/>
  <c r="F25" i="1" s="1"/>
  <c r="E21" i="1"/>
  <c r="D22" i="1" l="1"/>
  <c r="E25" i="1"/>
  <c r="E28" i="1" s="1"/>
  <c r="L28" i="1" s="1"/>
  <c r="F28" i="1"/>
  <c r="L25" i="1"/>
  <c r="K28" i="1" l="1"/>
  <c r="K25" i="1"/>
</calcChain>
</file>

<file path=xl/sharedStrings.xml><?xml version="1.0" encoding="utf-8"?>
<sst xmlns="http://schemas.openxmlformats.org/spreadsheetml/2006/main" count="144" uniqueCount="84">
  <si>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</si>
  <si>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</si>
  <si>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</si>
  <si>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</si>
  <si>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</si>
  <si>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</si>
  <si>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</si>
  <si>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</si>
  <si>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</si>
  <si>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</si>
  <si>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</si>
  <si>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</si>
  <si>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</si>
  <si>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</si>
  <si>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</si>
  <si>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</si>
  <si>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</si>
  <si>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</si>
  <si>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</si>
  <si>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</si>
  <si>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</si>
  <si>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</si>
  <si>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</si>
  <si>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</si>
  <si>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</si>
  <si>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</si>
  <si>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</si>
  <si>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</si>
  <si>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</si>
  <si>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</si>
  <si>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</si>
  <si>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</si>
  <si>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</si>
  <si>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Marja-Liisa Niemi</t>
  </si>
  <si>
    <t>4.</t>
  </si>
  <si>
    <t>LP</t>
  </si>
  <si>
    <t>7.</t>
  </si>
  <si>
    <t>1.</t>
  </si>
  <si>
    <t>TMP</t>
  </si>
  <si>
    <t>3.</t>
  </si>
  <si>
    <t>uusinta mestaruudesta</t>
  </si>
  <si>
    <t>2.</t>
  </si>
  <si>
    <t>29.5.1943</t>
  </si>
  <si>
    <t>TMP = Työväen Maila-Pojat  (1932)</t>
  </si>
  <si>
    <t>LP = Loimaan Palloilijat  (1931)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</si>
  <si>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</si>
  <si>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</si>
  <si>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</si>
  <si>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</si>
  <si>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</si>
  <si>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</si>
  <si>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</si>
  <si>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</si>
  <si>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</si>
  <si>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</si>
  <si>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</si>
  <si>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</si>
  <si>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</si>
  <si>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</si>
  <si>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</si>
  <si>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</si>
  <si>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</si>
  <si>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</si>
  <si>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</si>
  <si>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</si>
  <si>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vai</t>
  </si>
  <si>
    <t>Ikä ensimmäisessä ottelussa</t>
  </si>
  <si>
    <t>10.09. 1961  Kuopio</t>
  </si>
  <si>
    <t xml:space="preserve">  3-7</t>
  </si>
  <si>
    <t>Länsi</t>
  </si>
  <si>
    <t>Kalevi Äijälä</t>
  </si>
  <si>
    <t>300</t>
  </si>
  <si>
    <t xml:space="preserve"> 4-19</t>
  </si>
  <si>
    <t>400</t>
  </si>
  <si>
    <t xml:space="preserve"> 3-19</t>
  </si>
  <si>
    <t>500</t>
  </si>
  <si>
    <t>27.08. 1972  Meilahti, Helsinki</t>
  </si>
  <si>
    <t xml:space="preserve">  3-2</t>
  </si>
  <si>
    <t>18 v  3 kk  12 pv</t>
  </si>
  <si>
    <t>NAISET</t>
  </si>
  <si>
    <t xml:space="preserve"> ITÄ - LÄNSI - KORTTI</t>
  </si>
  <si>
    <t>Arvio; Vuosina 1958-1961 11% (35) joukkueen tuoduista (315). 1958-1959 10% (13) lyödyistä.</t>
  </si>
  <si>
    <t>21.09. 1963  Helsinki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</si>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</sst>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7" fillId="2" borderId="0" xfId="0" applyFont="1" applyFill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28515625" style="26" customWidth="1"/>
    <col min="33" max="33" width="33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39</v>
      </c>
      <c r="D4" s="64" t="s">
        <v>35</v>
      </c>
      <c r="E4" s="27">
        <v>6</v>
      </c>
      <c r="F4" s="27">
        <v>0</v>
      </c>
      <c r="G4" s="27">
        <v>5</v>
      </c>
      <c r="H4" s="27">
        <v>6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1959</v>
      </c>
      <c r="C5" s="27" t="s">
        <v>41</v>
      </c>
      <c r="D5" s="29" t="s">
        <v>35</v>
      </c>
      <c r="E5" s="27">
        <v>8</v>
      </c>
      <c r="F5" s="27">
        <v>0</v>
      </c>
      <c r="G5" s="27">
        <v>8</v>
      </c>
      <c r="H5" s="27">
        <v>9</v>
      </c>
      <c r="I5" s="61"/>
      <c r="J5" s="61"/>
      <c r="K5" s="61"/>
      <c r="L5" s="61"/>
      <c r="M5" s="61"/>
      <c r="N5" s="61"/>
      <c r="O5" s="37"/>
      <c r="P5" s="61"/>
      <c r="Q5" s="61"/>
      <c r="R5" s="61"/>
      <c r="S5" s="61"/>
      <c r="T5" s="61"/>
      <c r="U5" s="62"/>
      <c r="V5" s="62"/>
      <c r="W5" s="62"/>
      <c r="X5" s="62"/>
      <c r="Y5" s="62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1960</v>
      </c>
      <c r="C6" s="27" t="s">
        <v>39</v>
      </c>
      <c r="D6" s="64" t="s">
        <v>35</v>
      </c>
      <c r="E6" s="27">
        <v>8</v>
      </c>
      <c r="F6" s="27">
        <v>0</v>
      </c>
      <c r="G6" s="27">
        <v>3</v>
      </c>
      <c r="H6" s="27">
        <v>9</v>
      </c>
      <c r="I6" s="61"/>
      <c r="J6" s="61"/>
      <c r="K6" s="61"/>
      <c r="L6" s="61"/>
      <c r="M6" s="61"/>
      <c r="N6" s="61"/>
      <c r="O6" s="37"/>
      <c r="P6" s="61"/>
      <c r="Q6" s="61"/>
      <c r="R6" s="61"/>
      <c r="S6" s="61"/>
      <c r="T6" s="61"/>
      <c r="U6" s="62"/>
      <c r="V6" s="62"/>
      <c r="W6" s="62"/>
      <c r="X6" s="62"/>
      <c r="Y6" s="62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1961</v>
      </c>
      <c r="C7" s="27" t="s">
        <v>34</v>
      </c>
      <c r="D7" s="29" t="s">
        <v>35</v>
      </c>
      <c r="E7" s="27">
        <v>8</v>
      </c>
      <c r="F7" s="27">
        <v>0</v>
      </c>
      <c r="G7" s="27">
        <v>10</v>
      </c>
      <c r="H7" s="27">
        <v>11</v>
      </c>
      <c r="I7" s="61"/>
      <c r="J7" s="61"/>
      <c r="K7" s="61"/>
      <c r="L7" s="61"/>
      <c r="M7" s="61"/>
      <c r="N7" s="61"/>
      <c r="O7" s="37"/>
      <c r="P7" s="61"/>
      <c r="Q7" s="61"/>
      <c r="R7" s="61"/>
      <c r="S7" s="61"/>
      <c r="T7" s="61"/>
      <c r="U7" s="62"/>
      <c r="V7" s="62"/>
      <c r="W7" s="62"/>
      <c r="X7" s="62"/>
      <c r="Y7" s="62"/>
      <c r="Z7" s="27">
        <v>1</v>
      </c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1962</v>
      </c>
      <c r="C8" s="27" t="s">
        <v>34</v>
      </c>
      <c r="D8" s="29" t="s">
        <v>35</v>
      </c>
      <c r="E8" s="27">
        <v>8</v>
      </c>
      <c r="F8" s="27">
        <v>1</v>
      </c>
      <c r="G8" s="27">
        <v>10</v>
      </c>
      <c r="H8" s="27">
        <v>11</v>
      </c>
      <c r="I8" s="61"/>
      <c r="J8" s="61"/>
      <c r="K8" s="61"/>
      <c r="L8" s="61"/>
      <c r="M8" s="61"/>
      <c r="N8" s="61"/>
      <c r="O8" s="37"/>
      <c r="P8" s="61"/>
      <c r="Q8" s="61"/>
      <c r="R8" s="61"/>
      <c r="S8" s="61"/>
      <c r="T8" s="61"/>
      <c r="U8" s="62"/>
      <c r="V8" s="62"/>
      <c r="W8" s="62"/>
      <c r="X8" s="62"/>
      <c r="Y8" s="62"/>
      <c r="Z8" s="27">
        <v>1</v>
      </c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1963</v>
      </c>
      <c r="C9" s="27" t="s">
        <v>34</v>
      </c>
      <c r="D9" s="29" t="s">
        <v>35</v>
      </c>
      <c r="E9" s="27">
        <v>6</v>
      </c>
      <c r="F9" s="27">
        <v>3</v>
      </c>
      <c r="G9" s="27">
        <v>9</v>
      </c>
      <c r="H9" s="27">
        <v>17</v>
      </c>
      <c r="I9" s="61"/>
      <c r="J9" s="61"/>
      <c r="K9" s="61"/>
      <c r="L9" s="61"/>
      <c r="M9" s="61"/>
      <c r="N9" s="61"/>
      <c r="O9" s="37"/>
      <c r="P9" s="61"/>
      <c r="Q9" s="61"/>
      <c r="R9" s="61"/>
      <c r="S9" s="61"/>
      <c r="T9" s="61"/>
      <c r="U9" s="62"/>
      <c r="V9" s="62"/>
      <c r="W9" s="62"/>
      <c r="X9" s="62"/>
      <c r="Y9" s="62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1964</v>
      </c>
      <c r="C10" s="27" t="s">
        <v>36</v>
      </c>
      <c r="D10" s="29" t="s">
        <v>35</v>
      </c>
      <c r="E10" s="27">
        <v>9</v>
      </c>
      <c r="F10" s="27">
        <v>1</v>
      </c>
      <c r="G10" s="27">
        <v>8</v>
      </c>
      <c r="H10" s="27">
        <v>18</v>
      </c>
      <c r="I10" s="61"/>
      <c r="J10" s="61"/>
      <c r="K10" s="61"/>
      <c r="L10" s="61"/>
      <c r="M10" s="61"/>
      <c r="N10" s="61"/>
      <c r="O10" s="63"/>
      <c r="P10" s="61"/>
      <c r="Q10" s="61"/>
      <c r="R10" s="61"/>
      <c r="S10" s="61"/>
      <c r="T10" s="61"/>
      <c r="U10" s="62"/>
      <c r="V10" s="62"/>
      <c r="W10" s="62"/>
      <c r="X10" s="62"/>
      <c r="Y10" s="62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1965</v>
      </c>
      <c r="C11" s="27"/>
      <c r="D11" s="29"/>
      <c r="E11" s="27"/>
      <c r="F11" s="27"/>
      <c r="G11" s="27"/>
      <c r="H11" s="27"/>
      <c r="I11" s="61"/>
      <c r="J11" s="61"/>
      <c r="K11" s="61"/>
      <c r="L11" s="61"/>
      <c r="M11" s="61"/>
      <c r="N11" s="61"/>
      <c r="O11" s="63"/>
      <c r="P11" s="61"/>
      <c r="Q11" s="61"/>
      <c r="R11" s="61"/>
      <c r="S11" s="61"/>
      <c r="T11" s="61"/>
      <c r="U11" s="62"/>
      <c r="V11" s="62"/>
      <c r="W11" s="62"/>
      <c r="X11" s="62"/>
      <c r="Y11" s="62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1966</v>
      </c>
      <c r="C12" s="27"/>
      <c r="D12" s="29"/>
      <c r="E12" s="27"/>
      <c r="F12" s="27"/>
      <c r="G12" s="27"/>
      <c r="H12" s="27"/>
      <c r="I12" s="61"/>
      <c r="J12" s="61"/>
      <c r="K12" s="61"/>
      <c r="L12" s="61"/>
      <c r="M12" s="61"/>
      <c r="N12" s="61"/>
      <c r="O12" s="63"/>
      <c r="P12" s="61"/>
      <c r="Q12" s="61"/>
      <c r="R12" s="61"/>
      <c r="S12" s="61"/>
      <c r="T12" s="61"/>
      <c r="U12" s="62"/>
      <c r="V12" s="62"/>
      <c r="W12" s="62"/>
      <c r="X12" s="62"/>
      <c r="Y12" s="62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1967</v>
      </c>
      <c r="C13" s="27"/>
      <c r="D13" s="29"/>
      <c r="E13" s="27"/>
      <c r="F13" s="27"/>
      <c r="G13" s="27"/>
      <c r="H13" s="27"/>
      <c r="I13" s="61"/>
      <c r="J13" s="61"/>
      <c r="K13" s="61"/>
      <c r="L13" s="61"/>
      <c r="M13" s="61"/>
      <c r="N13" s="61"/>
      <c r="O13" s="63"/>
      <c r="P13" s="61"/>
      <c r="Q13" s="61"/>
      <c r="R13" s="61"/>
      <c r="S13" s="61"/>
      <c r="T13" s="61"/>
      <c r="U13" s="62"/>
      <c r="V13" s="62"/>
      <c r="W13" s="62"/>
      <c r="X13" s="62"/>
      <c r="Y13" s="62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1968</v>
      </c>
      <c r="C14" s="27" t="s">
        <v>37</v>
      </c>
      <c r="D14" s="29" t="s">
        <v>38</v>
      </c>
      <c r="E14" s="27">
        <v>4</v>
      </c>
      <c r="F14" s="27">
        <v>0</v>
      </c>
      <c r="G14" s="27">
        <v>4</v>
      </c>
      <c r="H14" s="27">
        <v>5</v>
      </c>
      <c r="I14" s="61"/>
      <c r="J14" s="61"/>
      <c r="K14" s="61"/>
      <c r="L14" s="61"/>
      <c r="M14" s="61"/>
      <c r="N14" s="61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>
        <v>1</v>
      </c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1969</v>
      </c>
      <c r="C15" s="27" t="s">
        <v>37</v>
      </c>
      <c r="D15" s="29" t="s">
        <v>38</v>
      </c>
      <c r="E15" s="27">
        <v>8</v>
      </c>
      <c r="F15" s="27">
        <v>0</v>
      </c>
      <c r="G15" s="27">
        <v>6</v>
      </c>
      <c r="H15" s="27">
        <v>18</v>
      </c>
      <c r="I15" s="61"/>
      <c r="J15" s="61"/>
      <c r="K15" s="61"/>
      <c r="L15" s="61"/>
      <c r="M15" s="61"/>
      <c r="N15" s="61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>
        <v>1</v>
      </c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1970</v>
      </c>
      <c r="C16" s="27" t="s">
        <v>39</v>
      </c>
      <c r="D16" s="29" t="s">
        <v>38</v>
      </c>
      <c r="E16" s="27">
        <v>5</v>
      </c>
      <c r="F16" s="27">
        <v>0</v>
      </c>
      <c r="G16" s="27">
        <v>3</v>
      </c>
      <c r="H16" s="27">
        <v>4</v>
      </c>
      <c r="I16" s="61"/>
      <c r="J16" s="61"/>
      <c r="K16" s="61"/>
      <c r="L16" s="61"/>
      <c r="M16" s="61"/>
      <c r="N16" s="61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>
        <v>1</v>
      </c>
      <c r="AF16" s="1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1971</v>
      </c>
      <c r="C17" s="27" t="s">
        <v>37</v>
      </c>
      <c r="D17" s="64" t="s">
        <v>38</v>
      </c>
      <c r="E17" s="27">
        <v>8</v>
      </c>
      <c r="F17" s="27">
        <v>0</v>
      </c>
      <c r="G17" s="27">
        <v>6</v>
      </c>
      <c r="H17" s="27">
        <v>9</v>
      </c>
      <c r="I17" s="61"/>
      <c r="J17" s="61"/>
      <c r="K17" s="61"/>
      <c r="L17" s="61"/>
      <c r="M17" s="61"/>
      <c r="N17" s="61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>
        <v>1</v>
      </c>
      <c r="AD17" s="27"/>
      <c r="AE17" s="27"/>
      <c r="AF17" s="17" t="s">
        <v>40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7">
        <v>1972</v>
      </c>
      <c r="C18" s="27" t="s">
        <v>41</v>
      </c>
      <c r="D18" s="29" t="s">
        <v>38</v>
      </c>
      <c r="E18" s="27">
        <v>10</v>
      </c>
      <c r="F18" s="27">
        <v>0</v>
      </c>
      <c r="G18" s="27">
        <v>16</v>
      </c>
      <c r="H18" s="27">
        <v>17</v>
      </c>
      <c r="I18" s="61"/>
      <c r="J18" s="61"/>
      <c r="K18" s="61"/>
      <c r="L18" s="61"/>
      <c r="M18" s="61"/>
      <c r="N18" s="61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>
        <v>1</v>
      </c>
      <c r="AA18" s="27"/>
      <c r="AB18" s="27"/>
      <c r="AC18" s="27"/>
      <c r="AD18" s="27">
        <v>1</v>
      </c>
      <c r="AE18" s="27"/>
      <c r="AF18" s="1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7">
        <v>1973</v>
      </c>
      <c r="C19" s="27" t="s">
        <v>37</v>
      </c>
      <c r="D19" s="29" t="s">
        <v>38</v>
      </c>
      <c r="E19" s="27">
        <v>9</v>
      </c>
      <c r="F19" s="27">
        <v>0</v>
      </c>
      <c r="G19" s="27">
        <v>14</v>
      </c>
      <c r="H19" s="27">
        <v>16</v>
      </c>
      <c r="I19" s="61"/>
      <c r="J19" s="61"/>
      <c r="K19" s="61"/>
      <c r="L19" s="61"/>
      <c r="M19" s="61"/>
      <c r="N19" s="61"/>
      <c r="O19" s="37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>
        <v>1</v>
      </c>
      <c r="AD19" s="27"/>
      <c r="AE19" s="27"/>
      <c r="AF19" s="17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7">
        <v>1974</v>
      </c>
      <c r="C20" s="27" t="s">
        <v>41</v>
      </c>
      <c r="D20" s="29" t="s">
        <v>38</v>
      </c>
      <c r="E20" s="27">
        <v>7</v>
      </c>
      <c r="F20" s="27">
        <v>1</v>
      </c>
      <c r="G20" s="27">
        <v>4</v>
      </c>
      <c r="H20" s="27">
        <v>12</v>
      </c>
      <c r="I20" s="61"/>
      <c r="J20" s="61"/>
      <c r="K20" s="61"/>
      <c r="L20" s="61"/>
      <c r="M20" s="61"/>
      <c r="N20" s="61"/>
      <c r="O20" s="37"/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>
        <v>1</v>
      </c>
      <c r="AE20" s="27"/>
      <c r="AF20" s="1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7" t="s">
        <v>9</v>
      </c>
      <c r="C21" s="18"/>
      <c r="D21" s="16"/>
      <c r="E21" s="19">
        <f>SUM(E4:E20)</f>
        <v>104</v>
      </c>
      <c r="F21" s="19">
        <f>SUM(F4:F20)</f>
        <v>6</v>
      </c>
      <c r="G21" s="19">
        <f>SUM(G4:G20)</f>
        <v>106</v>
      </c>
      <c r="H21" s="19">
        <f>SUM(H4:H20)</f>
        <v>162</v>
      </c>
      <c r="I21" s="19"/>
      <c r="J21" s="19"/>
      <c r="K21" s="19"/>
      <c r="L21" s="19"/>
      <c r="M21" s="19"/>
      <c r="N21" s="31"/>
      <c r="O21" s="32"/>
      <c r="P21" s="19">
        <f t="shared" ref="P21:AE21" si="0">SUM(P4:P20)</f>
        <v>0</v>
      </c>
      <c r="Q21" s="19">
        <f t="shared" si="0"/>
        <v>0</v>
      </c>
      <c r="R21" s="19">
        <f t="shared" si="0"/>
        <v>0</v>
      </c>
      <c r="S21" s="19">
        <f t="shared" si="0"/>
        <v>0</v>
      </c>
      <c r="T21" s="19"/>
      <c r="U21" s="19">
        <f t="shared" si="0"/>
        <v>0</v>
      </c>
      <c r="V21" s="19">
        <f t="shared" si="0"/>
        <v>0</v>
      </c>
      <c r="W21" s="19">
        <f t="shared" si="0"/>
        <v>0</v>
      </c>
      <c r="X21" s="19">
        <f t="shared" si="0"/>
        <v>0</v>
      </c>
      <c r="Y21" s="19"/>
      <c r="Z21" s="19">
        <f t="shared" si="0"/>
        <v>4</v>
      </c>
      <c r="AA21" s="19">
        <f t="shared" si="0"/>
        <v>0</v>
      </c>
      <c r="AB21" s="19">
        <f t="shared" si="0"/>
        <v>0</v>
      </c>
      <c r="AC21" s="19">
        <f t="shared" si="0"/>
        <v>4</v>
      </c>
      <c r="AD21" s="19">
        <f t="shared" si="0"/>
        <v>3</v>
      </c>
      <c r="AE21" s="19">
        <f t="shared" si="0"/>
        <v>3</v>
      </c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9" t="s">
        <v>2</v>
      </c>
      <c r="C22" s="33"/>
      <c r="D22" s="34">
        <f>SUM(F21:H21)*5/3+(E21/3)+(Z21*25)+(AA21*25)+(AB21*15)+(AC21*25)+(AD21*20)+(AE21*15)</f>
        <v>796.33333333333337</v>
      </c>
      <c r="E22" s="1"/>
      <c r="F22" s="1"/>
      <c r="G22" s="1"/>
      <c r="H22" s="1"/>
      <c r="I22" s="1"/>
      <c r="J22" s="1"/>
      <c r="K22" s="1"/>
      <c r="L22" s="1"/>
      <c r="M22" s="1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6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/>
      <c r="C23" s="1"/>
      <c r="D23" s="25"/>
      <c r="E23" s="1"/>
      <c r="F23" s="1"/>
      <c r="G23" s="1"/>
      <c r="H23" s="1"/>
      <c r="I23" s="1"/>
      <c r="J23" s="1"/>
      <c r="K23" s="1"/>
      <c r="L23" s="1"/>
      <c r="M23" s="1"/>
      <c r="N23" s="35"/>
      <c r="O23" s="37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23" t="s">
        <v>46</v>
      </c>
      <c r="C24" s="40"/>
      <c r="D24" s="40"/>
      <c r="E24" s="19" t="s">
        <v>4</v>
      </c>
      <c r="F24" s="19" t="s">
        <v>12</v>
      </c>
      <c r="G24" s="16" t="s">
        <v>13</v>
      </c>
      <c r="H24" s="19" t="s">
        <v>14</v>
      </c>
      <c r="I24" s="19" t="s">
        <v>3</v>
      </c>
      <c r="J24" s="1"/>
      <c r="K24" s="19" t="s">
        <v>22</v>
      </c>
      <c r="L24" s="19" t="s">
        <v>23</v>
      </c>
      <c r="M24" s="19" t="s">
        <v>24</v>
      </c>
      <c r="N24" s="31" t="s">
        <v>30</v>
      </c>
      <c r="O24" s="25"/>
      <c r="P24" s="41" t="s">
        <v>47</v>
      </c>
      <c r="Q24" s="13"/>
      <c r="R24" s="13"/>
      <c r="S24" s="13"/>
      <c r="T24" s="65"/>
      <c r="U24" s="65"/>
      <c r="V24" s="65"/>
      <c r="W24" s="65"/>
      <c r="X24" s="65"/>
      <c r="Y24" s="13"/>
      <c r="Z24" s="13"/>
      <c r="AA24" s="13"/>
      <c r="AB24" s="12"/>
      <c r="AC24" s="13"/>
      <c r="AD24" s="13"/>
      <c r="AE24" s="13"/>
      <c r="AF24" s="6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1" t="s">
        <v>15</v>
      </c>
      <c r="C25" s="13"/>
      <c r="D25" s="42"/>
      <c r="E25" s="27">
        <f>PRODUCT(E21)</f>
        <v>104</v>
      </c>
      <c r="F25" s="27">
        <f>PRODUCT(F21)</f>
        <v>6</v>
      </c>
      <c r="G25" s="27">
        <f>PRODUCT(G21)</f>
        <v>106</v>
      </c>
      <c r="H25" s="27">
        <f>PRODUCT(H21)</f>
        <v>162</v>
      </c>
      <c r="I25" s="27"/>
      <c r="J25" s="1"/>
      <c r="K25" s="43">
        <f>PRODUCT((F25+G25)/E25)</f>
        <v>1.0769230769230769</v>
      </c>
      <c r="L25" s="43">
        <f>PRODUCT(H25/E25)</f>
        <v>1.5576923076923077</v>
      </c>
      <c r="M25" s="43"/>
      <c r="N25" s="30"/>
      <c r="O25" s="25"/>
      <c r="P25" s="67" t="s">
        <v>48</v>
      </c>
      <c r="Q25" s="68"/>
      <c r="R25" s="68"/>
      <c r="S25" s="69"/>
      <c r="T25" s="69"/>
      <c r="U25" s="69"/>
      <c r="V25" s="69"/>
      <c r="W25" s="69"/>
      <c r="X25" s="69"/>
      <c r="Y25" s="69"/>
      <c r="Z25" s="69"/>
      <c r="AA25" s="69"/>
      <c r="AB25" s="70"/>
      <c r="AC25" s="69"/>
      <c r="AD25" s="71"/>
      <c r="AE25" s="71"/>
      <c r="AF25" s="72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4" t="s">
        <v>16</v>
      </c>
      <c r="C26" s="45"/>
      <c r="D26" s="46"/>
      <c r="E26" s="27"/>
      <c r="F26" s="27"/>
      <c r="G26" s="27"/>
      <c r="H26" s="27"/>
      <c r="I26" s="27"/>
      <c r="J26" s="1"/>
      <c r="K26" s="43"/>
      <c r="L26" s="43"/>
      <c r="M26" s="43"/>
      <c r="N26" s="30"/>
      <c r="O26" s="25"/>
      <c r="P26" s="73" t="s">
        <v>49</v>
      </c>
      <c r="Q26" s="74"/>
      <c r="R26" s="74"/>
      <c r="S26" s="75"/>
      <c r="T26" s="75"/>
      <c r="U26" s="75"/>
      <c r="V26" s="75"/>
      <c r="W26" s="75"/>
      <c r="X26" s="75"/>
      <c r="Y26" s="75"/>
      <c r="Z26" s="75"/>
      <c r="AA26" s="75"/>
      <c r="AB26" s="76"/>
      <c r="AC26" s="75"/>
      <c r="AD26" s="77"/>
      <c r="AE26" s="77"/>
      <c r="AF26" s="78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7" t="s">
        <v>17</v>
      </c>
      <c r="C27" s="48"/>
      <c r="D27" s="49"/>
      <c r="E27" s="28"/>
      <c r="F27" s="28"/>
      <c r="G27" s="28"/>
      <c r="H27" s="28"/>
      <c r="I27" s="28"/>
      <c r="J27" s="1"/>
      <c r="K27" s="50"/>
      <c r="L27" s="50"/>
      <c r="M27" s="50"/>
      <c r="N27" s="51"/>
      <c r="O27" s="25"/>
      <c r="P27" s="73" t="s">
        <v>50</v>
      </c>
      <c r="Q27" s="74"/>
      <c r="R27" s="74"/>
      <c r="S27" s="75"/>
      <c r="T27" s="75"/>
      <c r="U27" s="75"/>
      <c r="V27" s="75"/>
      <c r="W27" s="75"/>
      <c r="X27" s="75"/>
      <c r="Y27" s="75"/>
      <c r="Z27" s="75"/>
      <c r="AA27" s="75"/>
      <c r="AB27" s="76"/>
      <c r="AC27" s="75"/>
      <c r="AD27" s="77"/>
      <c r="AE27" s="77"/>
      <c r="AF27" s="78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2" t="s">
        <v>18</v>
      </c>
      <c r="C28" s="53"/>
      <c r="D28" s="54"/>
      <c r="E28" s="19">
        <f>SUM(E25:E27)</f>
        <v>104</v>
      </c>
      <c r="F28" s="19">
        <f>SUM(F25:F27)</f>
        <v>6</v>
      </c>
      <c r="G28" s="19">
        <f>SUM(G25:G27)</f>
        <v>106</v>
      </c>
      <c r="H28" s="19">
        <f>SUM(H25:H27)</f>
        <v>162</v>
      </c>
      <c r="I28" s="19"/>
      <c r="J28" s="1"/>
      <c r="K28" s="55">
        <f>PRODUCT((F28+G28)/E28)</f>
        <v>1.0769230769230769</v>
      </c>
      <c r="L28" s="55">
        <f>PRODUCT(H28/E28)</f>
        <v>1.5576923076923077</v>
      </c>
      <c r="M28" s="55"/>
      <c r="N28" s="31"/>
      <c r="O28" s="25"/>
      <c r="P28" s="79" t="s">
        <v>51</v>
      </c>
      <c r="Q28" s="80"/>
      <c r="R28" s="80"/>
      <c r="S28" s="81"/>
      <c r="T28" s="82"/>
      <c r="U28" s="82"/>
      <c r="V28" s="82"/>
      <c r="W28" s="82"/>
      <c r="X28" s="82"/>
      <c r="Y28" s="82"/>
      <c r="Z28" s="82"/>
      <c r="AA28" s="82"/>
      <c r="AB28" s="83"/>
      <c r="AC28" s="82"/>
      <c r="AD28" s="84"/>
      <c r="AE28" s="84"/>
      <c r="AF28" s="8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 t="s">
        <v>31</v>
      </c>
      <c r="C30" s="1"/>
      <c r="D30" s="1" t="s">
        <v>44</v>
      </c>
      <c r="E30" s="1"/>
      <c r="F30" s="1"/>
      <c r="G30" s="1"/>
      <c r="H30" s="1"/>
      <c r="I30" s="1"/>
      <c r="J30" s="1"/>
      <c r="K30" s="133" t="s">
        <v>81</v>
      </c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 t="s">
        <v>43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3.140625" style="119" customWidth="1"/>
    <col min="3" max="3" width="17.5703125" style="120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20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80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33</v>
      </c>
      <c r="C2" s="4" t="s">
        <v>42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66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79</v>
      </c>
      <c r="C3" s="23" t="s">
        <v>52</v>
      </c>
      <c r="D3" s="93" t="s">
        <v>53</v>
      </c>
      <c r="E3" s="94" t="s">
        <v>1</v>
      </c>
      <c r="F3" s="25"/>
      <c r="G3" s="95" t="s">
        <v>54</v>
      </c>
      <c r="H3" s="96" t="s">
        <v>55</v>
      </c>
      <c r="I3" s="96" t="s">
        <v>28</v>
      </c>
      <c r="J3" s="18" t="s">
        <v>56</v>
      </c>
      <c r="K3" s="97" t="s">
        <v>57</v>
      </c>
      <c r="L3" s="97" t="s">
        <v>58</v>
      </c>
      <c r="M3" s="95" t="s">
        <v>59</v>
      </c>
      <c r="N3" s="95" t="s">
        <v>27</v>
      </c>
      <c r="O3" s="96" t="s">
        <v>60</v>
      </c>
      <c r="P3" s="95" t="s">
        <v>55</v>
      </c>
      <c r="Q3" s="95" t="s">
        <v>3</v>
      </c>
      <c r="R3" s="95">
        <v>1</v>
      </c>
      <c r="S3" s="95">
        <v>2</v>
      </c>
      <c r="T3" s="95">
        <v>3</v>
      </c>
      <c r="U3" s="95" t="s">
        <v>61</v>
      </c>
      <c r="V3" s="18" t="s">
        <v>19</v>
      </c>
      <c r="W3" s="17" t="s">
        <v>62</v>
      </c>
      <c r="X3" s="17" t="s">
        <v>63</v>
      </c>
      <c r="Y3" s="89"/>
      <c r="Z3" s="89"/>
      <c r="AA3" s="89"/>
      <c r="AB3" s="89"/>
      <c r="AC3" s="89"/>
      <c r="AD3" s="89"/>
    </row>
    <row r="4" spans="1:30" x14ac:dyDescent="0.25">
      <c r="A4" s="123"/>
      <c r="B4" s="125" t="s">
        <v>67</v>
      </c>
      <c r="C4" s="124" t="s">
        <v>68</v>
      </c>
      <c r="D4" s="125" t="s">
        <v>69</v>
      </c>
      <c r="E4" s="126" t="s">
        <v>35</v>
      </c>
      <c r="F4" s="134"/>
      <c r="G4" s="127">
        <v>1</v>
      </c>
      <c r="H4" s="128"/>
      <c r="I4" s="128"/>
      <c r="J4" s="129"/>
      <c r="K4" s="129" t="s">
        <v>65</v>
      </c>
      <c r="L4" s="129"/>
      <c r="M4" s="129">
        <v>1</v>
      </c>
      <c r="N4" s="127"/>
      <c r="O4" s="127"/>
      <c r="P4" s="127"/>
      <c r="Q4" s="131"/>
      <c r="R4" s="131"/>
      <c r="S4" s="131"/>
      <c r="T4" s="131"/>
      <c r="U4" s="131"/>
      <c r="V4" s="130"/>
      <c r="W4" s="124" t="s">
        <v>70</v>
      </c>
      <c r="X4" s="131" t="s">
        <v>71</v>
      </c>
      <c r="Y4" s="89"/>
      <c r="Z4" s="89"/>
      <c r="AA4" s="89"/>
      <c r="AB4" s="89"/>
      <c r="AC4" s="89"/>
      <c r="AD4" s="89"/>
    </row>
    <row r="5" spans="1:30" x14ac:dyDescent="0.25">
      <c r="A5" s="123"/>
      <c r="B5" s="125" t="s">
        <v>83</v>
      </c>
      <c r="C5" s="124" t="s">
        <v>72</v>
      </c>
      <c r="D5" s="125" t="s">
        <v>69</v>
      </c>
      <c r="E5" s="126" t="s">
        <v>35</v>
      </c>
      <c r="F5" s="134"/>
      <c r="G5" s="127">
        <v>1</v>
      </c>
      <c r="H5" s="128"/>
      <c r="I5" s="128"/>
      <c r="J5" s="129"/>
      <c r="K5" s="129" t="s">
        <v>65</v>
      </c>
      <c r="L5" s="129"/>
      <c r="M5" s="129">
        <v>1</v>
      </c>
      <c r="N5" s="127"/>
      <c r="O5" s="127"/>
      <c r="P5" s="127"/>
      <c r="Q5" s="131"/>
      <c r="R5" s="131"/>
      <c r="S5" s="131"/>
      <c r="T5" s="131"/>
      <c r="U5" s="131"/>
      <c r="V5" s="130"/>
      <c r="W5" s="124" t="s">
        <v>70</v>
      </c>
      <c r="X5" s="131" t="s">
        <v>73</v>
      </c>
      <c r="Y5" s="89"/>
      <c r="Z5" s="89"/>
      <c r="AA5" s="89"/>
      <c r="AB5" s="89"/>
      <c r="AC5" s="89"/>
      <c r="AD5" s="89"/>
    </row>
    <row r="6" spans="1:30" x14ac:dyDescent="0.25">
      <c r="A6" s="123"/>
      <c r="B6" s="125" t="s">
        <v>82</v>
      </c>
      <c r="C6" s="124" t="s">
        <v>74</v>
      </c>
      <c r="D6" s="125" t="s">
        <v>69</v>
      </c>
      <c r="E6" s="126" t="s">
        <v>35</v>
      </c>
      <c r="F6" s="134"/>
      <c r="G6" s="127">
        <v>1</v>
      </c>
      <c r="H6" s="128"/>
      <c r="I6" s="128"/>
      <c r="J6" s="129" t="s">
        <v>64</v>
      </c>
      <c r="K6" s="129"/>
      <c r="L6" s="129"/>
      <c r="M6" s="129">
        <v>1</v>
      </c>
      <c r="N6" s="127"/>
      <c r="O6" s="127">
        <v>2</v>
      </c>
      <c r="P6" s="127"/>
      <c r="Q6" s="131"/>
      <c r="R6" s="131"/>
      <c r="S6" s="131"/>
      <c r="T6" s="131"/>
      <c r="U6" s="131"/>
      <c r="V6" s="130"/>
      <c r="W6" s="124" t="s">
        <v>70</v>
      </c>
      <c r="X6" s="131" t="s">
        <v>75</v>
      </c>
      <c r="Y6" s="89"/>
      <c r="Z6" s="89"/>
      <c r="AA6" s="89"/>
      <c r="AB6" s="89"/>
      <c r="AC6" s="89"/>
      <c r="AD6" s="89"/>
    </row>
    <row r="7" spans="1:30" x14ac:dyDescent="0.25">
      <c r="A7" s="123"/>
      <c r="B7" s="125" t="s">
        <v>76</v>
      </c>
      <c r="C7" s="124" t="s">
        <v>77</v>
      </c>
      <c r="D7" s="125" t="s">
        <v>69</v>
      </c>
      <c r="E7" s="126" t="s">
        <v>38</v>
      </c>
      <c r="F7" s="134"/>
      <c r="G7" s="127"/>
      <c r="H7" s="128"/>
      <c r="I7" s="128">
        <v>1</v>
      </c>
      <c r="J7" s="129" t="s">
        <v>64</v>
      </c>
      <c r="K7" s="129">
        <v>6</v>
      </c>
      <c r="L7" s="129"/>
      <c r="M7" s="129">
        <v>1</v>
      </c>
      <c r="N7" s="127"/>
      <c r="O7" s="127"/>
      <c r="P7" s="127"/>
      <c r="Q7" s="131"/>
      <c r="R7" s="131"/>
      <c r="S7" s="131"/>
      <c r="T7" s="131"/>
      <c r="U7" s="131"/>
      <c r="V7" s="130"/>
      <c r="W7" s="124" t="s">
        <v>70</v>
      </c>
      <c r="X7" s="131"/>
      <c r="Y7" s="89"/>
      <c r="Z7" s="89"/>
      <c r="AA7" s="89"/>
      <c r="AB7" s="89"/>
      <c r="AC7" s="89"/>
      <c r="AD7" s="89"/>
    </row>
    <row r="8" spans="1:30" x14ac:dyDescent="0.25">
      <c r="A8" s="24"/>
      <c r="B8" s="23" t="s">
        <v>9</v>
      </c>
      <c r="C8" s="18"/>
      <c r="D8" s="17"/>
      <c r="E8" s="98"/>
      <c r="F8" s="99"/>
      <c r="G8" s="19">
        <f>SUM(G4:G7)</f>
        <v>3</v>
      </c>
      <c r="H8" s="19"/>
      <c r="I8" s="19">
        <f>SUM(I4:I7)</f>
        <v>1</v>
      </c>
      <c r="J8" s="18"/>
      <c r="K8" s="18"/>
      <c r="L8" s="18"/>
      <c r="M8" s="19">
        <f t="shared" ref="M8:O8" si="0">SUM(M4:M7)</f>
        <v>4</v>
      </c>
      <c r="N8" s="19"/>
      <c r="O8" s="19">
        <f t="shared" si="0"/>
        <v>2</v>
      </c>
      <c r="P8" s="19"/>
      <c r="Q8" s="19"/>
      <c r="R8" s="19"/>
      <c r="S8" s="19"/>
      <c r="T8" s="19"/>
      <c r="U8" s="19"/>
      <c r="V8" s="31"/>
      <c r="W8" s="100"/>
      <c r="X8" s="101"/>
      <c r="Y8" s="89"/>
      <c r="Z8" s="89"/>
      <c r="AA8" s="89"/>
      <c r="AB8" s="89"/>
      <c r="AC8" s="89"/>
      <c r="AD8" s="89"/>
    </row>
    <row r="9" spans="1:30" x14ac:dyDescent="0.25">
      <c r="A9" s="24"/>
      <c r="B9" s="102" t="s">
        <v>66</v>
      </c>
      <c r="C9" s="103" t="s">
        <v>78</v>
      </c>
      <c r="D9" s="104"/>
      <c r="E9" s="105"/>
      <c r="F9" s="106"/>
      <c r="G9" s="107"/>
      <c r="H9" s="107"/>
      <c r="I9" s="107"/>
      <c r="J9" s="108"/>
      <c r="K9" s="108"/>
      <c r="L9" s="108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4"/>
      <c r="X9" s="109"/>
      <c r="Y9" s="89"/>
      <c r="Z9" s="89"/>
      <c r="AA9" s="89"/>
      <c r="AB9" s="89"/>
      <c r="AC9" s="89"/>
      <c r="AD9" s="89"/>
    </row>
    <row r="10" spans="1:30" x14ac:dyDescent="0.25">
      <c r="A10" s="24"/>
      <c r="B10" s="110"/>
      <c r="C10" s="111"/>
      <c r="D10" s="111"/>
      <c r="E10" s="112"/>
      <c r="F10" s="112"/>
      <c r="G10" s="113"/>
      <c r="H10" s="114"/>
      <c r="I10" s="112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5"/>
      <c r="Y10" s="89"/>
      <c r="Z10" s="89"/>
      <c r="AA10" s="89"/>
      <c r="AB10" s="89"/>
      <c r="AC10" s="89"/>
      <c r="AD10" s="89"/>
    </row>
    <row r="11" spans="1:30" x14ac:dyDescent="0.25">
      <c r="A11" s="24"/>
      <c r="B11" s="116"/>
      <c r="C11" s="1"/>
      <c r="D11" s="116"/>
      <c r="E11" s="11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16"/>
      <c r="C86" s="1"/>
      <c r="D86" s="116"/>
      <c r="E86" s="11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6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16"/>
      <c r="C87" s="1"/>
      <c r="D87" s="116"/>
      <c r="E87" s="11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6"/>
      <c r="X87" s="1"/>
      <c r="Y87" s="89"/>
      <c r="Z87" s="89"/>
      <c r="AA87" s="89"/>
      <c r="AB87" s="89"/>
      <c r="AC87" s="89"/>
      <c r="AD87" s="89"/>
    </row>
    <row r="88" spans="1:30" x14ac:dyDescent="0.25">
      <c r="A88" s="24"/>
      <c r="B88" s="116"/>
      <c r="C88" s="1"/>
      <c r="D88" s="116"/>
      <c r="E88" s="117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6"/>
      <c r="X88" s="1"/>
      <c r="Y88" s="89"/>
      <c r="Z88" s="89"/>
      <c r="AA88" s="89"/>
      <c r="AB88" s="89"/>
      <c r="AC88" s="89"/>
      <c r="AD88" s="89"/>
    </row>
    <row r="89" spans="1:30" x14ac:dyDescent="0.25">
      <c r="A89" s="24"/>
      <c r="B89" s="116"/>
      <c r="C89" s="1"/>
      <c r="D89" s="116"/>
      <c r="E89" s="117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6"/>
      <c r="X89" s="1"/>
      <c r="Y89" s="89"/>
      <c r="Z89" s="89"/>
      <c r="AA89" s="89"/>
      <c r="AB89" s="89"/>
      <c r="AC89" s="89"/>
      <c r="AD89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2019-12-01T11:57:28Z</dcterms:modified>
</cp:coreProperties>
</file>