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9" i="1" l="1"/>
  <c r="M11" i="1"/>
  <c r="O9" i="1"/>
  <c r="O12" i="1"/>
  <c r="O10" i="1"/>
  <c r="M12" i="1"/>
  <c r="AE12" i="1"/>
  <c r="AD12" i="1"/>
  <c r="AC12" i="1"/>
  <c r="AB12" i="1"/>
  <c r="AA12" i="1"/>
  <c r="Z12" i="1"/>
  <c r="Y12" i="1"/>
  <c r="I18" i="1"/>
  <c r="X12" i="1"/>
  <c r="H18" i="1" s="1"/>
  <c r="W12" i="1"/>
  <c r="G18" i="1"/>
  <c r="V12" i="1"/>
  <c r="F18" i="1"/>
  <c r="U12" i="1"/>
  <c r="E18" i="1" s="1"/>
  <c r="T12" i="1"/>
  <c r="I17" i="1" s="1"/>
  <c r="S12" i="1"/>
  <c r="H17" i="1" s="1"/>
  <c r="L17" i="1" s="1"/>
  <c r="R12" i="1"/>
  <c r="G17" i="1" s="1"/>
  <c r="Q12" i="1"/>
  <c r="F17" i="1" s="1"/>
  <c r="P12" i="1"/>
  <c r="E17" i="1" s="1"/>
  <c r="L12" i="1"/>
  <c r="K12" i="1"/>
  <c r="J12" i="1"/>
  <c r="I12" i="1"/>
  <c r="I16" i="1"/>
  <c r="I19" i="1" s="1"/>
  <c r="H12" i="1"/>
  <c r="H16" i="1"/>
  <c r="H19" i="1" s="1"/>
  <c r="G12" i="1"/>
  <c r="G16" i="1" s="1"/>
  <c r="G19" i="1" s="1"/>
  <c r="F12" i="1"/>
  <c r="F16" i="1"/>
  <c r="K16" i="1" s="1"/>
  <c r="E12" i="1"/>
  <c r="E16" i="1"/>
  <c r="N16" i="1"/>
  <c r="N18" i="1"/>
  <c r="M16" i="1"/>
  <c r="L16" i="1"/>
  <c r="N19" i="1" l="1"/>
  <c r="K17" i="1"/>
  <c r="F19" i="1"/>
  <c r="M18" i="1"/>
  <c r="E19" i="1"/>
  <c r="L19" i="1" s="1"/>
  <c r="N17" i="1"/>
  <c r="M17" i="1"/>
  <c r="K18" i="1"/>
  <c r="L18" i="1"/>
  <c r="D13" i="1"/>
  <c r="K19" i="1" l="1"/>
  <c r="M19" i="1"/>
</calcChain>
</file>

<file path=xl/sharedStrings.xml><?xml version="1.0" encoding="utf-8"?>
<sst xmlns="http://schemas.openxmlformats.org/spreadsheetml/2006/main" count="125" uniqueCount="84">
  <si>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</si>
  <si>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</si>
  <si>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</si>
  <si>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</si>
  <si>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</si>
  <si>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</si>
  <si>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</si>
  <si>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</si>
  <si>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</si>
  <si>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</si>
  <si>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</si>
  <si>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</si>
  <si>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</si>
  <si>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</si>
  <si>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</si>
  <si>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</si>
  <si>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</si>
  <si>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</si>
  <si>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</si>
  <si>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</si>
  <si>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</si>
  <si>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</si>
  <si>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</si>
  <si>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</si>
  <si>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</si>
  <si>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</si>
  <si>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</si>
  <si>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</si>
  <si>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</si>
  <si>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</si>
  <si>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</si>
  <si>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</si>
  <si>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</si>
  <si>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</si>
  <si>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</si>
  <si>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Sanna Niemelä</t>
  </si>
  <si>
    <t>IK</t>
  </si>
  <si>
    <t>ykköspesis</t>
  </si>
  <si>
    <t>karsintasarja</t>
  </si>
  <si>
    <t>3.</t>
  </si>
  <si>
    <t>Virkiä</t>
  </si>
  <si>
    <t>jatkosarja ja play off</t>
  </si>
  <si>
    <t>Virkiä = Lapuan Virkiä  (1907)</t>
  </si>
  <si>
    <t>IK = Ilmajoen Kisailijat  (1921)</t>
  </si>
  <si>
    <t>17.1.1982</t>
  </si>
  <si>
    <t>ENSIMMÄISET</t>
  </si>
  <si>
    <t>Ottelu</t>
  </si>
  <si>
    <t>1.  ottelu</t>
  </si>
  <si>
    <t>Lyöty juoksu</t>
  </si>
  <si>
    <t>Tuotu juoksu</t>
  </si>
  <si>
    <t>Kunnari</t>
  </si>
  <si>
    <t>15.08. 2001  IK - Manse PP  1-2  (0-3, 3-2, 0-1)</t>
  </si>
  <si>
    <t>01.09. 2001  IK - YJ  2-1  (3-5, 11-0, 1-0)</t>
  </si>
  <si>
    <t>6.  ottelu</t>
  </si>
  <si>
    <t xml:space="preserve">  19 v   6 kk 29 pv</t>
  </si>
  <si>
    <t xml:space="preserve">  19 v   7 kk 15 pv</t>
  </si>
  <si>
    <t>9.  ottelu</t>
  </si>
  <si>
    <t>17.08. 2002  ViPa - IK  0-2  (2-8, 2-9)</t>
  </si>
  <si>
    <t xml:space="preserve">  20 v   7 kk   0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</si>
  <si>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</si>
  <si>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</si>
  <si>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</si>
  <si>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</si>
  <si>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</si>
  <si>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</si>
  <si>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</si>
  <si>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</si>
  <si>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</si>
  <si>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</si>
  <si>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</si>
  <si>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</si>
  <si>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</si>
  <si>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</si>
  <si>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</si>
  <si>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04.07. 1999  Sotkamo</t>
  </si>
  <si>
    <t>Janne Ervasti</t>
  </si>
  <si>
    <t>2114</t>
  </si>
  <si>
    <t xml:space="preserve">  2-1  (4-2, 3-4, x-x, 4-1)</t>
  </si>
  <si>
    <t>3k</t>
  </si>
  <si>
    <t>5/7</t>
  </si>
  <si>
    <t>1/1</t>
  </si>
  <si>
    <t>0/1</t>
  </si>
  <si>
    <t>2/2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</si>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</sst>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5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0">
        <v>1998</v>
      </c>
      <c r="C4" s="60"/>
      <c r="D4" s="61" t="s">
        <v>36</v>
      </c>
      <c r="E4" s="60"/>
      <c r="F4" s="62" t="s">
        <v>37</v>
      </c>
      <c r="G4" s="66"/>
      <c r="H4" s="64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1999</v>
      </c>
      <c r="C5" s="60"/>
      <c r="D5" s="61" t="s">
        <v>36</v>
      </c>
      <c r="E5" s="60"/>
      <c r="F5" s="62" t="s">
        <v>37</v>
      </c>
      <c r="G5" s="66"/>
      <c r="H5" s="64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0">
        <v>2000</v>
      </c>
      <c r="C6" s="60"/>
      <c r="D6" s="61" t="s">
        <v>36</v>
      </c>
      <c r="E6" s="60"/>
      <c r="F6" s="62" t="s">
        <v>37</v>
      </c>
      <c r="G6" s="66"/>
      <c r="H6" s="64"/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0">
        <v>2001</v>
      </c>
      <c r="C7" s="60"/>
      <c r="D7" s="61" t="s">
        <v>36</v>
      </c>
      <c r="E7" s="60"/>
      <c r="F7" s="62" t="s">
        <v>37</v>
      </c>
      <c r="G7" s="66"/>
      <c r="H7" s="64"/>
      <c r="I7" s="60"/>
      <c r="J7" s="60"/>
      <c r="K7" s="60"/>
      <c r="L7" s="60"/>
      <c r="M7" s="60"/>
      <c r="N7" s="60"/>
      <c r="O7" s="37"/>
      <c r="P7" s="27"/>
      <c r="Q7" s="27"/>
      <c r="R7" s="27"/>
      <c r="S7" s="27"/>
      <c r="T7" s="27"/>
      <c r="U7" s="28">
        <v>7</v>
      </c>
      <c r="V7" s="28">
        <v>0</v>
      </c>
      <c r="W7" s="28">
        <v>2</v>
      </c>
      <c r="X7" s="28">
        <v>3</v>
      </c>
      <c r="Y7" s="28">
        <v>20</v>
      </c>
      <c r="Z7" s="27"/>
      <c r="AA7" s="27"/>
      <c r="AB7" s="27"/>
      <c r="AC7" s="27"/>
      <c r="AD7" s="27"/>
      <c r="AE7" s="27"/>
      <c r="AF7" s="63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0">
        <v>2002</v>
      </c>
      <c r="C8" s="60"/>
      <c r="D8" s="61" t="s">
        <v>36</v>
      </c>
      <c r="E8" s="60"/>
      <c r="F8" s="62" t="s">
        <v>37</v>
      </c>
      <c r="G8" s="66"/>
      <c r="H8" s="65"/>
      <c r="I8" s="62"/>
      <c r="J8" s="62"/>
      <c r="K8" s="62"/>
      <c r="L8" s="62"/>
      <c r="M8" s="62"/>
      <c r="N8" s="62"/>
      <c r="O8" s="37"/>
      <c r="P8" s="27"/>
      <c r="Q8" s="27"/>
      <c r="R8" s="27"/>
      <c r="S8" s="27"/>
      <c r="T8" s="27"/>
      <c r="U8" s="28">
        <v>7</v>
      </c>
      <c r="V8" s="28">
        <v>1</v>
      </c>
      <c r="W8" s="28">
        <v>3</v>
      </c>
      <c r="X8" s="28">
        <v>6</v>
      </c>
      <c r="Y8" s="28">
        <v>19</v>
      </c>
      <c r="Z8" s="27"/>
      <c r="AA8" s="27"/>
      <c r="AB8" s="27"/>
      <c r="AC8" s="27"/>
      <c r="AD8" s="27"/>
      <c r="AE8" s="27"/>
      <c r="AF8" s="63" t="s">
        <v>38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0">
        <v>2003</v>
      </c>
      <c r="C9" s="60"/>
      <c r="D9" s="61" t="s">
        <v>36</v>
      </c>
      <c r="E9" s="60"/>
      <c r="F9" s="62" t="s">
        <v>37</v>
      </c>
      <c r="G9" s="66"/>
      <c r="H9" s="65"/>
      <c r="I9" s="62"/>
      <c r="J9" s="62"/>
      <c r="K9" s="62"/>
      <c r="L9" s="62"/>
      <c r="M9" s="62"/>
      <c r="N9" s="62"/>
      <c r="O9" s="37" t="e">
        <f>PRODUCT(I9/N9)</f>
        <v>#DIV/0!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2004</v>
      </c>
      <c r="C10" s="27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37" t="e">
        <f>PRODUCT(I10/N10)</f>
        <v>#DIV/0!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2005</v>
      </c>
      <c r="C11" s="27" t="s">
        <v>39</v>
      </c>
      <c r="D11" s="29" t="s">
        <v>40</v>
      </c>
      <c r="E11" s="27">
        <v>20</v>
      </c>
      <c r="F11" s="27">
        <v>0</v>
      </c>
      <c r="G11" s="27">
        <v>3</v>
      </c>
      <c r="H11" s="27">
        <v>4</v>
      </c>
      <c r="I11" s="27">
        <v>41</v>
      </c>
      <c r="J11" s="27">
        <v>19</v>
      </c>
      <c r="K11" s="27">
        <v>13</v>
      </c>
      <c r="L11" s="27">
        <v>6</v>
      </c>
      <c r="M11" s="27">
        <f>PRODUCT(F11+G11)</f>
        <v>3</v>
      </c>
      <c r="N11" s="30">
        <v>0.48799999999999999</v>
      </c>
      <c r="O11" s="37">
        <v>84</v>
      </c>
      <c r="P11" s="27">
        <v>10</v>
      </c>
      <c r="Q11" s="27">
        <v>0</v>
      </c>
      <c r="R11" s="27">
        <v>2</v>
      </c>
      <c r="S11" s="27">
        <v>0</v>
      </c>
      <c r="T11" s="27">
        <v>17</v>
      </c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>
        <v>1</v>
      </c>
      <c r="AF11" s="54" t="s">
        <v>41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SUM(E5:E11)</f>
        <v>20</v>
      </c>
      <c r="F12" s="19">
        <f t="shared" si="0"/>
        <v>0</v>
      </c>
      <c r="G12" s="19">
        <f t="shared" si="0"/>
        <v>3</v>
      </c>
      <c r="H12" s="19">
        <f t="shared" si="0"/>
        <v>4</v>
      </c>
      <c r="I12" s="19">
        <f t="shared" si="0"/>
        <v>41</v>
      </c>
      <c r="J12" s="19">
        <f t="shared" si="0"/>
        <v>19</v>
      </c>
      <c r="K12" s="19">
        <f t="shared" si="0"/>
        <v>13</v>
      </c>
      <c r="L12" s="19">
        <f t="shared" si="0"/>
        <v>6</v>
      </c>
      <c r="M12" s="19">
        <f t="shared" si="0"/>
        <v>3</v>
      </c>
      <c r="N12" s="31">
        <v>0.48799999999999999</v>
      </c>
      <c r="O12" s="32" t="e">
        <f t="shared" ref="O12:AE12" si="1">SUM(O5:O11)</f>
        <v>#DIV/0!</v>
      </c>
      <c r="P12" s="19">
        <f t="shared" si="1"/>
        <v>10</v>
      </c>
      <c r="Q12" s="19">
        <f t="shared" si="1"/>
        <v>0</v>
      </c>
      <c r="R12" s="19">
        <f t="shared" si="1"/>
        <v>2</v>
      </c>
      <c r="S12" s="19">
        <f t="shared" si="1"/>
        <v>0</v>
      </c>
      <c r="T12" s="19">
        <f t="shared" si="1"/>
        <v>17</v>
      </c>
      <c r="U12" s="19">
        <f t="shared" si="1"/>
        <v>14</v>
      </c>
      <c r="V12" s="19">
        <f t="shared" si="1"/>
        <v>1</v>
      </c>
      <c r="W12" s="19">
        <f t="shared" si="1"/>
        <v>5</v>
      </c>
      <c r="X12" s="19">
        <f t="shared" si="1"/>
        <v>9</v>
      </c>
      <c r="Y12" s="19">
        <f t="shared" si="1"/>
        <v>39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1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41.333333333333329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45</v>
      </c>
      <c r="Q15" s="13"/>
      <c r="R15" s="13"/>
      <c r="S15" s="67"/>
      <c r="T15" s="67"/>
      <c r="U15" s="67"/>
      <c r="V15" s="67"/>
      <c r="W15" s="67"/>
      <c r="X15" s="67"/>
      <c r="Y15" s="13"/>
      <c r="Z15" s="13"/>
      <c r="AA15" s="13"/>
      <c r="AB15" s="13"/>
      <c r="AC15" s="13"/>
      <c r="AD15" s="13"/>
      <c r="AE15" s="13"/>
      <c r="AF15" s="68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20</v>
      </c>
      <c r="F16" s="27">
        <f>PRODUCT(F12)</f>
        <v>0</v>
      </c>
      <c r="G16" s="27">
        <f>PRODUCT(G12)</f>
        <v>3</v>
      </c>
      <c r="H16" s="27">
        <f>PRODUCT(H12)</f>
        <v>4</v>
      </c>
      <c r="I16" s="27">
        <f>PRODUCT(I12)</f>
        <v>41</v>
      </c>
      <c r="J16" s="1"/>
      <c r="K16" s="43">
        <f>PRODUCT((F16+G16)/E16)</f>
        <v>0.15</v>
      </c>
      <c r="L16" s="43">
        <f>PRODUCT(H16/E16)</f>
        <v>0.2</v>
      </c>
      <c r="M16" s="43">
        <f>PRODUCT(I16/E16)</f>
        <v>2.0499999999999998</v>
      </c>
      <c r="N16" s="30">
        <f>PRODUCT(N12)</f>
        <v>0.48799999999999999</v>
      </c>
      <c r="O16" s="25">
        <v>84</v>
      </c>
      <c r="P16" s="69" t="s">
        <v>46</v>
      </c>
      <c r="Q16" s="70"/>
      <c r="R16" s="70"/>
      <c r="S16" s="71" t="s">
        <v>51</v>
      </c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2" t="s">
        <v>47</v>
      </c>
      <c r="AE16" s="71"/>
      <c r="AF16" s="73" t="s">
        <v>54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4" t="s">
        <v>18</v>
      </c>
      <c r="C17" s="45"/>
      <c r="D17" s="46"/>
      <c r="E17" s="27">
        <f>PRODUCT(P12)</f>
        <v>10</v>
      </c>
      <c r="F17" s="27">
        <f>PRODUCT(Q12)</f>
        <v>0</v>
      </c>
      <c r="G17" s="27">
        <f>PRODUCT(R12)</f>
        <v>2</v>
      </c>
      <c r="H17" s="27">
        <f>PRODUCT(S12)</f>
        <v>0</v>
      </c>
      <c r="I17" s="27">
        <f>PRODUCT(T12)</f>
        <v>17</v>
      </c>
      <c r="J17" s="1"/>
      <c r="K17" s="43">
        <f>PRODUCT((F17+G17)/E17)</f>
        <v>0.2</v>
      </c>
      <c r="L17" s="43">
        <f>PRODUCT(H17/E17)</f>
        <v>0</v>
      </c>
      <c r="M17" s="43">
        <f>PRODUCT(I17/E17)</f>
        <v>1.7</v>
      </c>
      <c r="N17" s="30">
        <f>PRODUCT(I17/O17)</f>
        <v>0.39534883720930231</v>
      </c>
      <c r="O17" s="25">
        <v>43</v>
      </c>
      <c r="P17" s="74" t="s">
        <v>48</v>
      </c>
      <c r="Q17" s="75"/>
      <c r="R17" s="75"/>
      <c r="S17" s="76" t="s">
        <v>52</v>
      </c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 t="s">
        <v>53</v>
      </c>
      <c r="AE17" s="76"/>
      <c r="AF17" s="78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7" t="s">
        <v>19</v>
      </c>
      <c r="C18" s="48"/>
      <c r="D18" s="49"/>
      <c r="E18" s="28">
        <f>PRODUCT(U12)</f>
        <v>14</v>
      </c>
      <c r="F18" s="28">
        <f>PRODUCT(V12)</f>
        <v>1</v>
      </c>
      <c r="G18" s="28">
        <f>PRODUCT(W12)</f>
        <v>5</v>
      </c>
      <c r="H18" s="28">
        <f>PRODUCT(X12)</f>
        <v>9</v>
      </c>
      <c r="I18" s="28">
        <f>PRODUCT(Y12)</f>
        <v>39</v>
      </c>
      <c r="J18" s="1"/>
      <c r="K18" s="50">
        <f>PRODUCT((F18+G18)/E18)</f>
        <v>0.42857142857142855</v>
      </c>
      <c r="L18" s="50">
        <f>PRODUCT(H18/E18)</f>
        <v>0.6428571428571429</v>
      </c>
      <c r="M18" s="50">
        <f>PRODUCT(I18/E18)</f>
        <v>2.7857142857142856</v>
      </c>
      <c r="N18" s="51">
        <f>PRODUCT(I18/O18)</f>
        <v>0.43333333333333335</v>
      </c>
      <c r="O18" s="25">
        <v>90</v>
      </c>
      <c r="P18" s="74" t="s">
        <v>49</v>
      </c>
      <c r="Q18" s="75"/>
      <c r="R18" s="75"/>
      <c r="S18" s="76" t="s">
        <v>52</v>
      </c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7" t="s">
        <v>53</v>
      </c>
      <c r="AE18" s="76"/>
      <c r="AF18" s="78" t="s">
        <v>55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2" t="s">
        <v>20</v>
      </c>
      <c r="C19" s="53"/>
      <c r="D19" s="54"/>
      <c r="E19" s="19">
        <f>SUM(E16:E18)</f>
        <v>44</v>
      </c>
      <c r="F19" s="19">
        <f>SUM(F16:F18)</f>
        <v>1</v>
      </c>
      <c r="G19" s="19">
        <f>SUM(G16:G18)</f>
        <v>10</v>
      </c>
      <c r="H19" s="19">
        <f>SUM(H16:H18)</f>
        <v>13</v>
      </c>
      <c r="I19" s="19">
        <f>SUM(I16:I18)</f>
        <v>97</v>
      </c>
      <c r="J19" s="1"/>
      <c r="K19" s="55">
        <f>PRODUCT((F19+G19)/E19)</f>
        <v>0.25</v>
      </c>
      <c r="L19" s="55">
        <f>PRODUCT(H19/E19)</f>
        <v>0.29545454545454547</v>
      </c>
      <c r="M19" s="55">
        <f>PRODUCT(I19/E19)</f>
        <v>2.2045454545454546</v>
      </c>
      <c r="N19" s="31">
        <f>PRODUCT(I19/O19)</f>
        <v>0.44700460829493088</v>
      </c>
      <c r="O19" s="25">
        <f>SUM(O16:O18)</f>
        <v>217</v>
      </c>
      <c r="P19" s="79" t="s">
        <v>50</v>
      </c>
      <c r="Q19" s="80"/>
      <c r="R19" s="80"/>
      <c r="S19" s="81" t="s">
        <v>57</v>
      </c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2" t="s">
        <v>56</v>
      </c>
      <c r="AE19" s="81"/>
      <c r="AF19" s="83" t="s">
        <v>58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1" t="s">
        <v>43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42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98" customWidth="1"/>
    <col min="3" max="3" width="24.5703125" style="99" customWidth="1"/>
    <col min="4" max="4" width="10.5703125" style="100" customWidth="1"/>
    <col min="5" max="5" width="8" style="100" customWidth="1"/>
    <col min="6" max="6" width="0.7109375" style="37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99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1"/>
  </cols>
  <sheetData>
    <row r="1" spans="1:30" ht="18.75" x14ac:dyDescent="0.3">
      <c r="A1" s="9"/>
      <c r="B1" s="84" t="s">
        <v>59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64"/>
      <c r="Y1" s="87"/>
      <c r="Z1" s="87"/>
      <c r="AA1" s="87"/>
      <c r="AB1" s="87"/>
      <c r="AC1" s="87"/>
      <c r="AD1" s="87"/>
    </row>
    <row r="2" spans="1:30" x14ac:dyDescent="0.25">
      <c r="A2" s="9"/>
      <c r="B2" s="102" t="s">
        <v>35</v>
      </c>
      <c r="C2" s="103" t="s">
        <v>44</v>
      </c>
      <c r="D2" s="104"/>
      <c r="E2" s="88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8"/>
      <c r="Y2" s="87"/>
      <c r="Z2" s="87"/>
      <c r="AA2" s="87"/>
      <c r="AB2" s="87"/>
      <c r="AC2" s="87"/>
      <c r="AD2" s="87"/>
    </row>
    <row r="3" spans="1:30" x14ac:dyDescent="0.25">
      <c r="A3" s="9"/>
      <c r="B3" s="89" t="s">
        <v>60</v>
      </c>
      <c r="C3" s="23" t="s">
        <v>61</v>
      </c>
      <c r="D3" s="90" t="s">
        <v>62</v>
      </c>
      <c r="E3" s="91" t="s">
        <v>1</v>
      </c>
      <c r="F3" s="25"/>
      <c r="G3" s="92" t="s">
        <v>63</v>
      </c>
      <c r="H3" s="93" t="s">
        <v>64</v>
      </c>
      <c r="I3" s="93" t="s">
        <v>31</v>
      </c>
      <c r="J3" s="18" t="s">
        <v>65</v>
      </c>
      <c r="K3" s="94" t="s">
        <v>66</v>
      </c>
      <c r="L3" s="94" t="s">
        <v>67</v>
      </c>
      <c r="M3" s="92" t="s">
        <v>68</v>
      </c>
      <c r="N3" s="92" t="s">
        <v>30</v>
      </c>
      <c r="O3" s="93" t="s">
        <v>69</v>
      </c>
      <c r="P3" s="92" t="s">
        <v>64</v>
      </c>
      <c r="Q3" s="92" t="s">
        <v>3</v>
      </c>
      <c r="R3" s="92">
        <v>1</v>
      </c>
      <c r="S3" s="92">
        <v>2</v>
      </c>
      <c r="T3" s="92">
        <v>3</v>
      </c>
      <c r="U3" s="92" t="s">
        <v>70</v>
      </c>
      <c r="V3" s="18" t="s">
        <v>21</v>
      </c>
      <c r="W3" s="17" t="s">
        <v>71</v>
      </c>
      <c r="X3" s="17" t="s">
        <v>72</v>
      </c>
      <c r="Y3" s="87"/>
      <c r="Z3" s="87"/>
      <c r="AA3" s="87"/>
      <c r="AB3" s="87"/>
      <c r="AC3" s="87"/>
      <c r="AD3" s="87"/>
    </row>
    <row r="4" spans="1:30" x14ac:dyDescent="0.25">
      <c r="A4" s="9"/>
      <c r="B4" s="106" t="s">
        <v>74</v>
      </c>
      <c r="C4" s="107" t="s">
        <v>77</v>
      </c>
      <c r="D4" s="106" t="s">
        <v>73</v>
      </c>
      <c r="E4" s="108" t="s">
        <v>36</v>
      </c>
      <c r="F4" s="105"/>
      <c r="G4" s="109"/>
      <c r="H4" s="110"/>
      <c r="I4" s="110">
        <v>1</v>
      </c>
      <c r="J4" s="111" t="s">
        <v>78</v>
      </c>
      <c r="K4" s="111">
        <v>7</v>
      </c>
      <c r="L4" s="111"/>
      <c r="M4" s="111">
        <v>1</v>
      </c>
      <c r="N4" s="109"/>
      <c r="O4" s="109">
        <v>2</v>
      </c>
      <c r="P4" s="109"/>
      <c r="Q4" s="112" t="s">
        <v>79</v>
      </c>
      <c r="R4" s="112" t="s">
        <v>80</v>
      </c>
      <c r="S4" s="112" t="s">
        <v>81</v>
      </c>
      <c r="T4" s="112" t="s">
        <v>82</v>
      </c>
      <c r="U4" s="112" t="s">
        <v>83</v>
      </c>
      <c r="V4" s="113">
        <v>0.7142857142857143</v>
      </c>
      <c r="W4" s="114" t="s">
        <v>75</v>
      </c>
      <c r="X4" s="112" t="s">
        <v>76</v>
      </c>
      <c r="Y4" s="87"/>
      <c r="Z4" s="87"/>
      <c r="AA4" s="87"/>
      <c r="AB4" s="87"/>
      <c r="AC4" s="87"/>
      <c r="AD4" s="87"/>
    </row>
    <row r="5" spans="1:30" x14ac:dyDescent="0.25">
      <c r="A5" s="24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87"/>
      <c r="Z5" s="87"/>
      <c r="AA5" s="87"/>
      <c r="AB5" s="87"/>
      <c r="AC5" s="87"/>
      <c r="AD5" s="87"/>
    </row>
    <row r="6" spans="1:30" x14ac:dyDescent="0.25">
      <c r="A6" s="24"/>
      <c r="B6" s="95"/>
      <c r="C6" s="1"/>
      <c r="D6" s="95"/>
      <c r="E6" s="96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5"/>
      <c r="X6" s="1"/>
      <c r="Y6" s="87"/>
      <c r="Z6" s="87"/>
      <c r="AA6" s="87"/>
      <c r="AB6" s="87"/>
      <c r="AC6" s="87"/>
      <c r="AD6" s="87"/>
    </row>
    <row r="7" spans="1:30" x14ac:dyDescent="0.25">
      <c r="A7" s="24"/>
      <c r="B7" s="95"/>
      <c r="C7" s="1"/>
      <c r="D7" s="95"/>
      <c r="E7" s="96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5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95"/>
      <c r="C8" s="1"/>
      <c r="D8" s="95"/>
      <c r="E8" s="96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5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95"/>
      <c r="C9" s="1"/>
      <c r="D9" s="95"/>
      <c r="E9" s="96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5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95"/>
      <c r="C10" s="1"/>
      <c r="D10" s="95"/>
      <c r="E10" s="9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5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95"/>
      <c r="C11" s="1"/>
      <c r="D11" s="95"/>
      <c r="E11" s="9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5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95"/>
      <c r="C12" s="1"/>
      <c r="D12" s="95"/>
      <c r="E12" s="9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5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95"/>
      <c r="C13" s="1"/>
      <c r="D13" s="95"/>
      <c r="E13" s="9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5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95"/>
      <c r="C14" s="1"/>
      <c r="D14" s="95"/>
      <c r="E14" s="9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5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95"/>
      <c r="C15" s="1"/>
      <c r="D15" s="95"/>
      <c r="E15" s="9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5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95"/>
      <c r="C16" s="1"/>
      <c r="D16" s="95"/>
      <c r="E16" s="9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5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95"/>
      <c r="C17" s="1"/>
      <c r="D17" s="95"/>
      <c r="E17" s="9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5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95"/>
      <c r="C18" s="1"/>
      <c r="D18" s="95"/>
      <c r="E18" s="9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5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95"/>
      <c r="C19" s="1"/>
      <c r="D19" s="95"/>
      <c r="E19" s="9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5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95"/>
      <c r="C20" s="1"/>
      <c r="D20" s="95"/>
      <c r="E20" s="9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5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95"/>
      <c r="C21" s="1"/>
      <c r="D21" s="95"/>
      <c r="E21" s="9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5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95"/>
      <c r="C22" s="1"/>
      <c r="D22" s="95"/>
      <c r="E22" s="9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5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95"/>
      <c r="C23" s="1"/>
      <c r="D23" s="95"/>
      <c r="E23" s="9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5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95"/>
      <c r="C24" s="1"/>
      <c r="D24" s="95"/>
      <c r="E24" s="9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5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95"/>
      <c r="C25" s="1"/>
      <c r="D25" s="95"/>
      <c r="E25" s="9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5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95"/>
      <c r="C26" s="1"/>
      <c r="D26" s="95"/>
      <c r="E26" s="9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5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95"/>
      <c r="C27" s="1"/>
      <c r="D27" s="95"/>
      <c r="E27" s="9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5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95"/>
      <c r="C28" s="1"/>
      <c r="D28" s="95"/>
      <c r="E28" s="9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5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95"/>
      <c r="C29" s="1"/>
      <c r="D29" s="95"/>
      <c r="E29" s="9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5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95"/>
      <c r="C30" s="1"/>
      <c r="D30" s="95"/>
      <c r="E30" s="9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5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95"/>
      <c r="C31" s="1"/>
      <c r="D31" s="95"/>
      <c r="E31" s="9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5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95"/>
      <c r="C32" s="1"/>
      <c r="D32" s="95"/>
      <c r="E32" s="9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5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95"/>
      <c r="C33" s="1"/>
      <c r="D33" s="95"/>
      <c r="E33" s="9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5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95"/>
      <c r="C34" s="1"/>
      <c r="D34" s="95"/>
      <c r="E34" s="9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5"/>
      <c r="X34" s="1"/>
      <c r="Y34" s="87"/>
      <c r="Z34" s="87"/>
      <c r="AA34" s="87"/>
      <c r="AB34" s="87"/>
      <c r="AC34" s="87"/>
      <c r="AD34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2019-01-26T22:43:33Z</dcterms:modified>
</cp:coreProperties>
</file>