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7" i="1" l="1"/>
  <c r="O8" i="1" s="1"/>
  <c r="M7" i="1"/>
  <c r="M8" i="1"/>
  <c r="AE8" i="1"/>
  <c r="AD8" i="1"/>
  <c r="AC8" i="1"/>
  <c r="AB8" i="1"/>
  <c r="AA8" i="1"/>
  <c r="Z8" i="1"/>
  <c r="Y8" i="1"/>
  <c r="I14" i="1" s="1"/>
  <c r="X8" i="1"/>
  <c r="H14" i="1" s="1"/>
  <c r="W8" i="1"/>
  <c r="G14" i="1" s="1"/>
  <c r="G15" i="1" s="1"/>
  <c r="V8" i="1"/>
  <c r="F14" i="1" s="1"/>
  <c r="U8" i="1"/>
  <c r="E14" i="1" s="1"/>
  <c r="E15" i="1" s="1"/>
  <c r="T8" i="1"/>
  <c r="S8" i="1"/>
  <c r="R8" i="1"/>
  <c r="Q8" i="1"/>
  <c r="P8" i="1"/>
  <c r="L8" i="1"/>
  <c r="K8" i="1"/>
  <c r="J8" i="1"/>
  <c r="I8" i="1"/>
  <c r="I12" i="1" s="1"/>
  <c r="H8" i="1"/>
  <c r="H12" i="1"/>
  <c r="G8" i="1"/>
  <c r="G12" i="1"/>
  <c r="F8" i="1"/>
  <c r="F12" i="1"/>
  <c r="E8" i="1"/>
  <c r="E12" i="1"/>
  <c r="D9" i="1"/>
  <c r="K12" i="1"/>
  <c r="L12" i="1"/>
  <c r="I15" i="1" l="1"/>
  <c r="M12" i="1"/>
  <c r="K14" i="1"/>
  <c r="F15" i="1"/>
  <c r="K15" i="1" s="1"/>
  <c r="L14" i="1"/>
  <c r="H15" i="1"/>
  <c r="L15" i="1" s="1"/>
  <c r="O12" i="1"/>
  <c r="O15" i="1" s="1"/>
  <c r="N8" i="1"/>
  <c r="N12" i="1" s="1"/>
  <c r="N14" i="1"/>
  <c r="M14" i="1"/>
  <c r="N15" i="1" l="1"/>
  <c r="M15" i="1"/>
</calcChain>
</file>

<file path=xl/sharedStrings.xml><?xml version="1.0" encoding="utf-8"?>
<sst xmlns="http://schemas.openxmlformats.org/spreadsheetml/2006/main" count="83" uniqueCount="59">
  <si>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</si>
  <si>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</si>
  <si>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</si>
  <si>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</si>
  <si>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</si>
  <si>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</si>
  <si>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</si>
  <si>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</si>
  <si>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</si>
  <si>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</si>
  <si>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</si>
  <si>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</si>
  <si>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</si>
  <si>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</si>
  <si>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</si>
  <si>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</si>
  <si>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</si>
  <si>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</si>
  <si>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</si>
  <si>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</si>
  <si>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</si>
  <si>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</si>
  <si>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</si>
  <si>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</si>
  <si>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</si>
  <si>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</si>
  <si>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</si>
  <si>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</si>
  <si>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</si>
  <si>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</si>
  <si>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</si>
  <si>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</si>
  <si>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</si>
  <si>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Liisa Määttä</t>
  </si>
  <si>
    <t>11.</t>
  </si>
  <si>
    <t>SoJy</t>
  </si>
  <si>
    <t>karsintasarja</t>
  </si>
  <si>
    <t>22.9.1985</t>
  </si>
  <si>
    <t>SoJy = Sotkamon Jymy  1909)</t>
  </si>
  <si>
    <t>ENSIMMÄISET</t>
  </si>
  <si>
    <t>Ottelu</t>
  </si>
  <si>
    <t>1.  ottelu</t>
  </si>
  <si>
    <t>Lyöty juoksu</t>
  </si>
  <si>
    <t>Tuotu juoksu</t>
  </si>
  <si>
    <t>Kunnari</t>
  </si>
  <si>
    <t>ykköspesis</t>
  </si>
  <si>
    <t>SUPERPESIS</t>
  </si>
  <si>
    <t>URA SUPERISSA</t>
  </si>
  <si>
    <t>suomensarja</t>
  </si>
  <si>
    <t>KPK</t>
  </si>
  <si>
    <t>KPK = Kajaanin Pallokerho  (1933)</t>
  </si>
  <si>
    <t>19.05. 2005  SoJy - PeTo-Jussit  2-0  (1-0, 4-2)</t>
  </si>
  <si>
    <t xml:space="preserve">  19 v   7 kk 27 pv</t>
  </si>
  <si>
    <t>22.05. 2005  Lippo - SoJy  2-0  (4-1, 3-1)</t>
  </si>
  <si>
    <t>2.  ottelu</t>
  </si>
  <si>
    <t>7.  ottelu</t>
  </si>
  <si>
    <t>12.06. 2005  Kirittäret - SoJy  2-0  (2-1, 32-2)</t>
  </si>
  <si>
    <t xml:space="preserve">  19 v   8 kk   0 pv</t>
  </si>
  <si>
    <t xml:space="preserve">  19 v   8 kk 21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</si>
</sst>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5" borderId="3" xfId="0" applyFont="1" applyFill="1" applyBorder="1"/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0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9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43" s="10" customFormat="1" ht="15" customHeight="1" x14ac:dyDescent="0.25">
      <c r="A1" s="1"/>
      <c r="B1" s="29" t="s">
        <v>33</v>
      </c>
      <c r="C1" s="2"/>
      <c r="D1" s="3"/>
      <c r="E1" s="4" t="s">
        <v>37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43" s="10" customFormat="1" ht="15" customHeight="1" x14ac:dyDescent="0.2">
      <c r="A2" s="1"/>
      <c r="B2" s="11" t="s">
        <v>46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43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22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43" ht="15" customHeight="1" x14ac:dyDescent="0.2">
      <c r="A4" s="1"/>
      <c r="B4" s="82">
        <v>2002</v>
      </c>
      <c r="C4" s="82"/>
      <c r="D4" s="83" t="s">
        <v>35</v>
      </c>
      <c r="E4" s="82"/>
      <c r="F4" s="84" t="s">
        <v>45</v>
      </c>
      <c r="G4" s="85"/>
      <c r="H4" s="86"/>
      <c r="I4" s="82"/>
      <c r="J4" s="82"/>
      <c r="K4" s="82"/>
      <c r="L4" s="82"/>
      <c r="M4" s="82"/>
      <c r="N4" s="87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88"/>
      <c r="AC4" s="27"/>
      <c r="AD4" s="27"/>
      <c r="AE4" s="27"/>
      <c r="AF4" s="14"/>
      <c r="AG4" s="24"/>
      <c r="AH4" s="24"/>
      <c r="AI4" s="24"/>
      <c r="AJ4" s="24"/>
      <c r="AK4" s="24"/>
      <c r="AL4" s="24"/>
      <c r="AM4" s="9"/>
      <c r="AN4" s="9"/>
      <c r="AO4" s="9"/>
      <c r="AP4" s="9"/>
      <c r="AQ4" s="9"/>
    </row>
    <row r="5" spans="1:43" ht="15" customHeight="1" x14ac:dyDescent="0.2">
      <c r="A5" s="1"/>
      <c r="B5" s="89">
        <v>2003</v>
      </c>
      <c r="C5" s="89"/>
      <c r="D5" s="90" t="s">
        <v>49</v>
      </c>
      <c r="E5" s="89"/>
      <c r="F5" s="91" t="s">
        <v>48</v>
      </c>
      <c r="G5" s="92"/>
      <c r="H5" s="93"/>
      <c r="I5" s="89"/>
      <c r="J5" s="89"/>
      <c r="K5" s="89"/>
      <c r="L5" s="89"/>
      <c r="M5" s="89"/>
      <c r="N5" s="94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88"/>
      <c r="AC5" s="27"/>
      <c r="AD5" s="27"/>
      <c r="AE5" s="27"/>
      <c r="AF5" s="14"/>
      <c r="AG5" s="24"/>
      <c r="AH5" s="24"/>
      <c r="AI5" s="24"/>
      <c r="AJ5" s="24"/>
      <c r="AK5" s="24"/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89">
        <v>2004</v>
      </c>
      <c r="C6" s="89"/>
      <c r="D6" s="90" t="s">
        <v>49</v>
      </c>
      <c r="E6" s="89"/>
      <c r="F6" s="91" t="s">
        <v>48</v>
      </c>
      <c r="G6" s="92"/>
      <c r="H6" s="93"/>
      <c r="I6" s="89"/>
      <c r="J6" s="89"/>
      <c r="K6" s="89"/>
      <c r="L6" s="89"/>
      <c r="M6" s="89"/>
      <c r="N6" s="94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88"/>
      <c r="AC6" s="27"/>
      <c r="AD6" s="27"/>
      <c r="AE6" s="27"/>
      <c r="AF6" s="14"/>
      <c r="AG6" s="24"/>
      <c r="AH6" s="24"/>
      <c r="AI6" s="24"/>
      <c r="AJ6" s="24"/>
      <c r="AK6" s="24"/>
      <c r="AL6" s="24"/>
      <c r="AM6" s="9"/>
      <c r="AN6" s="9"/>
      <c r="AO6" s="9"/>
      <c r="AP6" s="9"/>
      <c r="AQ6" s="9"/>
    </row>
    <row r="7" spans="1:43" ht="15" customHeight="1" x14ac:dyDescent="0.25">
      <c r="A7" s="1"/>
      <c r="B7" s="27">
        <v>2005</v>
      </c>
      <c r="C7" s="27" t="s">
        <v>34</v>
      </c>
      <c r="D7" s="29" t="s">
        <v>35</v>
      </c>
      <c r="E7" s="27">
        <v>20</v>
      </c>
      <c r="F7" s="27">
        <v>1</v>
      </c>
      <c r="G7" s="27">
        <v>4</v>
      </c>
      <c r="H7" s="27">
        <v>4</v>
      </c>
      <c r="I7" s="27">
        <v>33</v>
      </c>
      <c r="J7" s="27">
        <v>22</v>
      </c>
      <c r="K7" s="27">
        <v>5</v>
      </c>
      <c r="L7" s="27">
        <v>1</v>
      </c>
      <c r="M7" s="27">
        <f>PRODUCT(F7+G7)</f>
        <v>5</v>
      </c>
      <c r="N7" s="30">
        <v>0.379</v>
      </c>
      <c r="O7" s="37">
        <f>PRODUCT(I7/N7)</f>
        <v>87.071240105540895</v>
      </c>
      <c r="P7" s="27"/>
      <c r="Q7" s="27"/>
      <c r="R7" s="27"/>
      <c r="S7" s="27"/>
      <c r="T7" s="27"/>
      <c r="U7" s="28">
        <v>6</v>
      </c>
      <c r="V7" s="28">
        <v>0</v>
      </c>
      <c r="W7" s="28">
        <v>2</v>
      </c>
      <c r="X7" s="28">
        <v>2</v>
      </c>
      <c r="Y7" s="28">
        <v>10</v>
      </c>
      <c r="Z7" s="27"/>
      <c r="AA7" s="27"/>
      <c r="AB7" s="27"/>
      <c r="AC7" s="27"/>
      <c r="AD7" s="27"/>
      <c r="AE7" s="27"/>
      <c r="AF7" s="60" t="s">
        <v>36</v>
      </c>
      <c r="AG7" s="24"/>
      <c r="AH7" s="9"/>
      <c r="AI7" s="9"/>
      <c r="AJ7" s="9"/>
      <c r="AK7" s="9"/>
      <c r="AL7" s="9"/>
    </row>
    <row r="8" spans="1:43" ht="15" customHeight="1" x14ac:dyDescent="0.2">
      <c r="A8" s="1"/>
      <c r="B8" s="17" t="s">
        <v>9</v>
      </c>
      <c r="C8" s="18"/>
      <c r="D8" s="16"/>
      <c r="E8" s="19">
        <f t="shared" ref="E8:M8" si="0">SUM(E7:E7)</f>
        <v>20</v>
      </c>
      <c r="F8" s="19">
        <f t="shared" si="0"/>
        <v>1</v>
      </c>
      <c r="G8" s="19">
        <f t="shared" si="0"/>
        <v>4</v>
      </c>
      <c r="H8" s="19">
        <f t="shared" si="0"/>
        <v>4</v>
      </c>
      <c r="I8" s="19">
        <f t="shared" si="0"/>
        <v>33</v>
      </c>
      <c r="J8" s="19">
        <f t="shared" si="0"/>
        <v>22</v>
      </c>
      <c r="K8" s="19">
        <f t="shared" si="0"/>
        <v>5</v>
      </c>
      <c r="L8" s="19">
        <f t="shared" si="0"/>
        <v>1</v>
      </c>
      <c r="M8" s="19">
        <f t="shared" si="0"/>
        <v>5</v>
      </c>
      <c r="N8" s="31">
        <f>PRODUCT(I8/O8)</f>
        <v>0.379</v>
      </c>
      <c r="O8" s="32">
        <f t="shared" ref="O8:AE8" si="1">SUM(O7:O7)</f>
        <v>87.071240105540895</v>
      </c>
      <c r="P8" s="19">
        <f t="shared" si="1"/>
        <v>0</v>
      </c>
      <c r="Q8" s="19">
        <f t="shared" si="1"/>
        <v>0</v>
      </c>
      <c r="R8" s="19">
        <f t="shared" si="1"/>
        <v>0</v>
      </c>
      <c r="S8" s="19">
        <f t="shared" si="1"/>
        <v>0</v>
      </c>
      <c r="T8" s="19">
        <f t="shared" si="1"/>
        <v>0</v>
      </c>
      <c r="U8" s="19">
        <f t="shared" si="1"/>
        <v>6</v>
      </c>
      <c r="V8" s="19">
        <f t="shared" si="1"/>
        <v>0</v>
      </c>
      <c r="W8" s="19">
        <f t="shared" si="1"/>
        <v>2</v>
      </c>
      <c r="X8" s="19">
        <f t="shared" si="1"/>
        <v>2</v>
      </c>
      <c r="Y8" s="19">
        <f t="shared" si="1"/>
        <v>10</v>
      </c>
      <c r="Z8" s="19">
        <f t="shared" si="1"/>
        <v>0</v>
      </c>
      <c r="AA8" s="19">
        <f t="shared" si="1"/>
        <v>0</v>
      </c>
      <c r="AB8" s="19">
        <f t="shared" si="1"/>
        <v>0</v>
      </c>
      <c r="AC8" s="19">
        <f t="shared" si="1"/>
        <v>0</v>
      </c>
      <c r="AD8" s="19">
        <f t="shared" si="1"/>
        <v>0</v>
      </c>
      <c r="AE8" s="19">
        <f t="shared" si="1"/>
        <v>0</v>
      </c>
      <c r="AF8" s="14"/>
      <c r="AG8" s="24"/>
      <c r="AH8" s="9"/>
      <c r="AI8" s="9"/>
      <c r="AJ8" s="9"/>
      <c r="AK8" s="9"/>
      <c r="AL8" s="9"/>
    </row>
    <row r="9" spans="1:43" ht="15" customHeight="1" x14ac:dyDescent="0.2">
      <c r="A9" s="1"/>
      <c r="B9" s="29" t="s">
        <v>2</v>
      </c>
      <c r="C9" s="33"/>
      <c r="D9" s="34">
        <f>SUM(F8:H8)+((I8-F8-G8)/3)+(E8/3)+(Z8*25)+(AA8*25)+(AB8*10)+(AC8*25)+(AD8*20)+(AE8*15)</f>
        <v>25.000000000000004</v>
      </c>
      <c r="E9" s="1"/>
      <c r="F9" s="1"/>
      <c r="G9" s="1"/>
      <c r="H9" s="1"/>
      <c r="I9" s="1"/>
      <c r="J9" s="1"/>
      <c r="K9" s="1"/>
      <c r="L9" s="1"/>
      <c r="M9" s="1"/>
      <c r="N9" s="3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6"/>
      <c r="AE9" s="1"/>
      <c r="AF9" s="1"/>
      <c r="AG9" s="24"/>
      <c r="AH9" s="9"/>
      <c r="AI9" s="9"/>
      <c r="AJ9" s="9"/>
      <c r="AK9" s="9"/>
      <c r="AL9" s="9"/>
    </row>
    <row r="10" spans="1:43" s="10" customFormat="1" ht="15" customHeight="1" x14ac:dyDescent="0.25">
      <c r="A10" s="1"/>
      <c r="B10" s="1"/>
      <c r="C10" s="1"/>
      <c r="D10" s="25"/>
      <c r="E10" s="1"/>
      <c r="F10" s="1"/>
      <c r="G10" s="1"/>
      <c r="H10" s="1"/>
      <c r="I10" s="1"/>
      <c r="J10" s="1"/>
      <c r="K10" s="1"/>
      <c r="L10" s="1"/>
      <c r="M10" s="1"/>
      <c r="N10" s="35"/>
      <c r="O10" s="37"/>
      <c r="P10" s="1"/>
      <c r="Q10" s="38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39"/>
      <c r="AG10" s="24"/>
      <c r="AH10" s="9"/>
      <c r="AI10" s="9"/>
      <c r="AJ10" s="9"/>
      <c r="AK10" s="9"/>
      <c r="AL10" s="9"/>
    </row>
    <row r="11" spans="1:43" ht="15" customHeight="1" x14ac:dyDescent="0.25">
      <c r="A11" s="1"/>
      <c r="B11" s="23" t="s">
        <v>47</v>
      </c>
      <c r="C11" s="40"/>
      <c r="D11" s="40"/>
      <c r="E11" s="19" t="s">
        <v>4</v>
      </c>
      <c r="F11" s="19" t="s">
        <v>12</v>
      </c>
      <c r="G11" s="16" t="s">
        <v>13</v>
      </c>
      <c r="H11" s="19" t="s">
        <v>14</v>
      </c>
      <c r="I11" s="19" t="s">
        <v>3</v>
      </c>
      <c r="J11" s="1"/>
      <c r="K11" s="19" t="s">
        <v>23</v>
      </c>
      <c r="L11" s="19" t="s">
        <v>24</v>
      </c>
      <c r="M11" s="19" t="s">
        <v>25</v>
      </c>
      <c r="N11" s="31" t="s">
        <v>31</v>
      </c>
      <c r="O11" s="25"/>
      <c r="P11" s="41" t="s">
        <v>39</v>
      </c>
      <c r="Q11" s="13"/>
      <c r="R11" s="13"/>
      <c r="S11" s="13"/>
      <c r="T11" s="62"/>
      <c r="U11" s="62"/>
      <c r="V11" s="62"/>
      <c r="W11" s="62"/>
      <c r="X11" s="62"/>
      <c r="Y11" s="13"/>
      <c r="Z11" s="13"/>
      <c r="AA11" s="13"/>
      <c r="AB11" s="12"/>
      <c r="AC11" s="13"/>
      <c r="AD11" s="13"/>
      <c r="AE11" s="13"/>
      <c r="AF11" s="63"/>
      <c r="AG11" s="24"/>
      <c r="AH11" s="9"/>
      <c r="AI11" s="9"/>
      <c r="AJ11" s="9"/>
      <c r="AK11" s="9"/>
      <c r="AL11" s="9"/>
    </row>
    <row r="12" spans="1:43" ht="15" customHeight="1" x14ac:dyDescent="0.2">
      <c r="A12" s="1"/>
      <c r="B12" s="41" t="s">
        <v>15</v>
      </c>
      <c r="C12" s="13"/>
      <c r="D12" s="42"/>
      <c r="E12" s="27">
        <f>PRODUCT(E8)</f>
        <v>20</v>
      </c>
      <c r="F12" s="27">
        <f>PRODUCT(F8)</f>
        <v>1</v>
      </c>
      <c r="G12" s="27">
        <f>PRODUCT(G8)</f>
        <v>4</v>
      </c>
      <c r="H12" s="27">
        <f>PRODUCT(H8)</f>
        <v>4</v>
      </c>
      <c r="I12" s="27">
        <f>PRODUCT(I8)</f>
        <v>33</v>
      </c>
      <c r="J12" s="1"/>
      <c r="K12" s="43">
        <f>PRODUCT((F12+G12)/E12)</f>
        <v>0.25</v>
      </c>
      <c r="L12" s="43">
        <f>PRODUCT(H12/E12)</f>
        <v>0.2</v>
      </c>
      <c r="M12" s="43">
        <f>PRODUCT(I12/E12)</f>
        <v>1.65</v>
      </c>
      <c r="N12" s="30">
        <f>PRODUCT(N8)</f>
        <v>0.379</v>
      </c>
      <c r="O12" s="25">
        <f>PRODUCT(O8)</f>
        <v>87.071240105540895</v>
      </c>
      <c r="P12" s="64" t="s">
        <v>40</v>
      </c>
      <c r="Q12" s="65"/>
      <c r="R12" s="65"/>
      <c r="S12" s="66" t="s">
        <v>51</v>
      </c>
      <c r="T12" s="66"/>
      <c r="U12" s="66"/>
      <c r="V12" s="66"/>
      <c r="W12" s="66"/>
      <c r="X12" s="66"/>
      <c r="Y12" s="66"/>
      <c r="Z12" s="66"/>
      <c r="AA12" s="66"/>
      <c r="AB12" s="67"/>
      <c r="AC12" s="66"/>
      <c r="AD12" s="68" t="s">
        <v>41</v>
      </c>
      <c r="AE12" s="68"/>
      <c r="AF12" s="69" t="s">
        <v>52</v>
      </c>
      <c r="AG12" s="24"/>
      <c r="AH12" s="9"/>
      <c r="AI12" s="9"/>
      <c r="AJ12" s="9"/>
      <c r="AK12" s="9"/>
      <c r="AL12" s="9"/>
    </row>
    <row r="13" spans="1:43" ht="15" customHeight="1" x14ac:dyDescent="0.2">
      <c r="A13" s="1"/>
      <c r="B13" s="44" t="s">
        <v>16</v>
      </c>
      <c r="C13" s="45"/>
      <c r="D13" s="46"/>
      <c r="E13" s="27"/>
      <c r="F13" s="27"/>
      <c r="G13" s="27"/>
      <c r="H13" s="27"/>
      <c r="I13" s="27"/>
      <c r="J13" s="1"/>
      <c r="K13" s="43"/>
      <c r="L13" s="43"/>
      <c r="M13" s="43"/>
      <c r="N13" s="30"/>
      <c r="O13" s="25"/>
      <c r="P13" s="70" t="s">
        <v>42</v>
      </c>
      <c r="Q13" s="71"/>
      <c r="R13" s="71"/>
      <c r="S13" s="72" t="s">
        <v>53</v>
      </c>
      <c r="T13" s="72"/>
      <c r="U13" s="72"/>
      <c r="V13" s="72"/>
      <c r="W13" s="72"/>
      <c r="X13" s="72"/>
      <c r="Y13" s="72"/>
      <c r="Z13" s="72"/>
      <c r="AA13" s="72"/>
      <c r="AB13" s="73"/>
      <c r="AC13" s="72"/>
      <c r="AD13" s="74" t="s">
        <v>54</v>
      </c>
      <c r="AE13" s="74"/>
      <c r="AF13" s="75" t="s">
        <v>57</v>
      </c>
      <c r="AG13" s="24"/>
      <c r="AH13" s="9"/>
      <c r="AI13" s="9"/>
      <c r="AJ13" s="9"/>
      <c r="AK13" s="9"/>
      <c r="AL13" s="9"/>
    </row>
    <row r="14" spans="1:43" ht="15" customHeight="1" x14ac:dyDescent="0.2">
      <c r="A14" s="1"/>
      <c r="B14" s="47" t="s">
        <v>17</v>
      </c>
      <c r="C14" s="48"/>
      <c r="D14" s="49"/>
      <c r="E14" s="28">
        <f>PRODUCT(U8)</f>
        <v>6</v>
      </c>
      <c r="F14" s="28">
        <f>PRODUCT(V8)</f>
        <v>0</v>
      </c>
      <c r="G14" s="28">
        <f>PRODUCT(W8)</f>
        <v>2</v>
      </c>
      <c r="H14" s="28">
        <f>PRODUCT(X8)</f>
        <v>2</v>
      </c>
      <c r="I14" s="28">
        <f>PRODUCT(Y8)</f>
        <v>10</v>
      </c>
      <c r="J14" s="1"/>
      <c r="K14" s="50">
        <f>PRODUCT((F14+G14)/E14)</f>
        <v>0.33333333333333331</v>
      </c>
      <c r="L14" s="50">
        <f>PRODUCT(H14/E14)</f>
        <v>0.33333333333333331</v>
      </c>
      <c r="M14" s="50">
        <f>PRODUCT(I14/E14)</f>
        <v>1.6666666666666667</v>
      </c>
      <c r="N14" s="51">
        <f>PRODUCT(I14/O14)</f>
        <v>0.2857142857142857</v>
      </c>
      <c r="O14" s="25">
        <v>35</v>
      </c>
      <c r="P14" s="70" t="s">
        <v>43</v>
      </c>
      <c r="Q14" s="71"/>
      <c r="R14" s="71"/>
      <c r="S14" s="72" t="s">
        <v>56</v>
      </c>
      <c r="T14" s="72"/>
      <c r="U14" s="72"/>
      <c r="V14" s="72"/>
      <c r="W14" s="72"/>
      <c r="X14" s="72"/>
      <c r="Y14" s="72"/>
      <c r="Z14" s="72"/>
      <c r="AA14" s="72"/>
      <c r="AB14" s="73"/>
      <c r="AC14" s="72"/>
      <c r="AD14" s="74" t="s">
        <v>55</v>
      </c>
      <c r="AE14" s="74"/>
      <c r="AF14" s="75" t="s">
        <v>58</v>
      </c>
      <c r="AG14" s="24"/>
      <c r="AH14" s="9"/>
      <c r="AI14" s="9"/>
      <c r="AJ14" s="9"/>
      <c r="AK14" s="9"/>
      <c r="AL14" s="9"/>
    </row>
    <row r="15" spans="1:43" ht="15" customHeight="1" x14ac:dyDescent="0.2">
      <c r="A15" s="1"/>
      <c r="B15" s="52" t="s">
        <v>18</v>
      </c>
      <c r="C15" s="53"/>
      <c r="D15" s="54"/>
      <c r="E15" s="19">
        <f>SUM(E12:E14)</f>
        <v>26</v>
      </c>
      <c r="F15" s="19">
        <f>SUM(F12:F14)</f>
        <v>1</v>
      </c>
      <c r="G15" s="19">
        <f>SUM(G12:G14)</f>
        <v>6</v>
      </c>
      <c r="H15" s="19">
        <f>SUM(H12:H14)</f>
        <v>6</v>
      </c>
      <c r="I15" s="19">
        <f>SUM(I12:I14)</f>
        <v>43</v>
      </c>
      <c r="J15" s="1"/>
      <c r="K15" s="55">
        <f>PRODUCT((F15+G15)/E15)</f>
        <v>0.26923076923076922</v>
      </c>
      <c r="L15" s="55">
        <f>PRODUCT(H15/E15)</f>
        <v>0.23076923076923078</v>
      </c>
      <c r="M15" s="55">
        <f>PRODUCT(I15/E15)</f>
        <v>1.6538461538461537</v>
      </c>
      <c r="N15" s="31">
        <f>PRODUCT(I15/O15)</f>
        <v>0.35225332324651465</v>
      </c>
      <c r="O15" s="25">
        <f>SUM(O12:O14)</f>
        <v>122.07124010554089</v>
      </c>
      <c r="P15" s="76" t="s">
        <v>44</v>
      </c>
      <c r="Q15" s="77"/>
      <c r="R15" s="77"/>
      <c r="S15" s="78" t="s">
        <v>56</v>
      </c>
      <c r="T15" s="78"/>
      <c r="U15" s="78"/>
      <c r="V15" s="78"/>
      <c r="W15" s="78"/>
      <c r="X15" s="78"/>
      <c r="Y15" s="78"/>
      <c r="Z15" s="78"/>
      <c r="AA15" s="78"/>
      <c r="AB15" s="79"/>
      <c r="AC15" s="78"/>
      <c r="AD15" s="80" t="s">
        <v>55</v>
      </c>
      <c r="AE15" s="80"/>
      <c r="AF15" s="81" t="s">
        <v>58</v>
      </c>
      <c r="AG15" s="24"/>
      <c r="AH15" s="9"/>
      <c r="AI15" s="9"/>
      <c r="AJ15" s="9"/>
      <c r="AK15" s="9"/>
      <c r="AL15" s="9"/>
    </row>
    <row r="16" spans="1:43" ht="15" customHeight="1" x14ac:dyDescent="0.2">
      <c r="A16" s="1"/>
      <c r="B16" s="36"/>
      <c r="C16" s="36"/>
      <c r="D16" s="36"/>
      <c r="E16" s="36"/>
      <c r="F16" s="36"/>
      <c r="G16" s="36"/>
      <c r="H16" s="36"/>
      <c r="I16" s="36"/>
      <c r="J16" s="1"/>
      <c r="K16" s="36"/>
      <c r="L16" s="36"/>
      <c r="M16" s="36"/>
      <c r="N16" s="35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 t="s">
        <v>32</v>
      </c>
      <c r="C17" s="1"/>
      <c r="D17" s="61" t="s">
        <v>38</v>
      </c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 t="s">
        <v>50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7" customFormat="1" ht="15" customHeight="1" x14ac:dyDescent="0.25">
      <c r="A33" s="1"/>
      <c r="B33" s="1"/>
      <c r="C33" s="9"/>
      <c r="D33" s="1"/>
      <c r="E33" s="1"/>
      <c r="F33" s="1"/>
      <c r="G33" s="1"/>
      <c r="H33" s="1"/>
      <c r="I33" s="1"/>
      <c r="J33" s="1"/>
      <c r="K33" s="1"/>
      <c r="L33" s="1"/>
      <c r="M33" s="56"/>
      <c r="N33" s="56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7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7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6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6"/>
      <c r="N40" s="56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  <c r="AH41" s="57"/>
      <c r="AI41" s="57"/>
      <c r="AJ41" s="57"/>
      <c r="AK41" s="57"/>
      <c r="AL41" s="57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  <c r="AH42" s="57"/>
      <c r="AI42" s="57"/>
      <c r="AJ42" s="57"/>
      <c r="AK42" s="57"/>
      <c r="AL42" s="57"/>
    </row>
    <row r="43" spans="1:38" ht="15" customHeight="1" x14ac:dyDescent="0.25">
      <c r="A43" s="5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9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9"/>
    </row>
    <row r="45" spans="1:38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5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9"/>
    </row>
    <row r="46" spans="1:38" ht="15" customHeight="1" x14ac:dyDescent="0.25">
      <c r="A46" s="58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56"/>
      <c r="N46" s="35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9"/>
    </row>
    <row r="47" spans="1:38" ht="15" customHeight="1" x14ac:dyDescent="0.25">
      <c r="A47" s="58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2:32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</row>
    <row r="53" spans="2:32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</row>
    <row r="54" spans="2:32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</row>
    <row r="55" spans="2:32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</row>
    <row r="56" spans="2:32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</row>
    <row r="57" spans="2:32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</row>
    <row r="58" spans="2:32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</row>
    <row r="59" spans="2:32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</row>
    <row r="60" spans="2:32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</row>
    <row r="61" spans="2:32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</row>
    <row r="62" spans="2:32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</row>
    <row r="63" spans="2:32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</row>
    <row r="64" spans="2:32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</row>
    <row r="92" spans="16:32" ht="15" customHeight="1" x14ac:dyDescent="0.25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</row>
    <row r="93" spans="16:32" ht="15" customHeight="1" x14ac:dyDescent="0.25"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</row>
    <row r="94" spans="16:32" ht="15" customHeight="1" x14ac:dyDescent="0.25"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</row>
    <row r="95" spans="16:32" ht="15" customHeight="1" x14ac:dyDescent="0.25"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</row>
    <row r="96" spans="16:32" ht="15" customHeight="1" x14ac:dyDescent="0.25"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</row>
    <row r="97" spans="16:32" ht="15" customHeight="1" x14ac:dyDescent="0.25"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</row>
    <row r="98" spans="16:32" ht="15" customHeight="1" x14ac:dyDescent="0.25"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</row>
    <row r="99" spans="16:32" ht="15" customHeight="1" x14ac:dyDescent="0.25"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</row>
    <row r="100" spans="16:32" ht="15" customHeight="1" x14ac:dyDescent="0.25"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2019-01-26T11:50:39Z</dcterms:modified>
</cp:coreProperties>
</file>