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9" i="1"/>
  <c r="O11" i="1"/>
  <c r="O8" i="1"/>
  <c r="M8" i="1"/>
  <c r="M11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 s="1"/>
  <c r="I18" i="1" s="1"/>
  <c r="H11" i="1"/>
  <c r="H15" i="1" s="1"/>
  <c r="H18" i="1" s="1"/>
  <c r="G11" i="1"/>
  <c r="G15" i="1" s="1"/>
  <c r="G18" i="1" s="1"/>
  <c r="F11" i="1"/>
  <c r="F15" i="1" s="1"/>
  <c r="E11" i="1"/>
  <c r="E15" i="1" s="1"/>
  <c r="N11" i="1"/>
  <c r="N15" i="1" s="1"/>
  <c r="O15" i="1"/>
  <c r="O18" i="1" s="1"/>
  <c r="D12" i="1" l="1"/>
  <c r="E18" i="1"/>
  <c r="L18" i="1" s="1"/>
  <c r="M15" i="1"/>
  <c r="L15" i="1"/>
  <c r="N18" i="1"/>
  <c r="M18" i="1"/>
  <c r="F18" i="1"/>
  <c r="K15" i="1"/>
  <c r="K18" i="1" l="1"/>
</calcChain>
</file>

<file path=xl/sharedStrings.xml><?xml version="1.0" encoding="utf-8"?>
<sst xmlns="http://schemas.openxmlformats.org/spreadsheetml/2006/main" count="82" uniqueCount="52">
  <si>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</si>
  <si>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</si>
  <si>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</si>
  <si>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</si>
  <si>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</si>
  <si>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</si>
  <si>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</si>
  <si>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</si>
  <si>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</si>
  <si>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</si>
  <si>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</si>
  <si>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</si>
  <si>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</si>
  <si>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</si>
  <si>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</si>
  <si>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</si>
  <si>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</si>
  <si>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</si>
  <si>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</si>
  <si>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</si>
  <si>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</si>
  <si>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</si>
  <si>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</si>
  <si>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</si>
  <si>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</si>
  <si>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</si>
  <si>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</si>
  <si>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</si>
  <si>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</si>
  <si>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</si>
  <si>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</si>
  <si>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</si>
  <si>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</si>
  <si>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</si>
  <si>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</si>
  <si>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Taru Mäkinen</t>
  </si>
  <si>
    <t>ykköspesis</t>
  </si>
  <si>
    <t>superpesiskarsinta</t>
  </si>
  <si>
    <t>11.</t>
  </si>
  <si>
    <t>Turku-Pesis</t>
  </si>
  <si>
    <t>10.</t>
  </si>
  <si>
    <t>10.7.1973</t>
  </si>
  <si>
    <t>Turku-Pesis = Turku-Pesis (ent. Lännen Pallo)  (1949)</t>
  </si>
  <si>
    <t>LäPa = Lännen Pallo, Turku  (1949)</t>
  </si>
  <si>
    <t>ENSIMMÄISET</t>
  </si>
  <si>
    <t>Ottelu</t>
  </si>
  <si>
    <t>Lyöty juoksu</t>
  </si>
  <si>
    <t>Tuotu juoksu</t>
  </si>
  <si>
    <t>Kunnari</t>
  </si>
  <si>
    <t>ykkössarja</t>
  </si>
  <si>
    <t>LP</t>
  </si>
  <si>
    <t>LP = Loimaan Palloilijat  (1931)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</si>
</sst>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3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35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0">
        <v>1989</v>
      </c>
      <c r="C4" s="60"/>
      <c r="D4" s="61" t="s">
        <v>50</v>
      </c>
      <c r="E4" s="60"/>
      <c r="F4" s="62" t="s">
        <v>49</v>
      </c>
      <c r="G4" s="66"/>
      <c r="H4" s="65"/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0">
        <v>1990</v>
      </c>
      <c r="C5" s="60"/>
      <c r="D5" s="61" t="s">
        <v>50</v>
      </c>
      <c r="E5" s="60"/>
      <c r="F5" s="62" t="s">
        <v>49</v>
      </c>
      <c r="G5" s="66"/>
      <c r="H5" s="65"/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0">
        <v>1991</v>
      </c>
      <c r="C6" s="60"/>
      <c r="D6" s="61" t="s">
        <v>39</v>
      </c>
      <c r="E6" s="60"/>
      <c r="F6" s="62" t="s">
        <v>49</v>
      </c>
      <c r="G6" s="66"/>
      <c r="H6" s="65"/>
      <c r="I6" s="60"/>
      <c r="J6" s="60"/>
      <c r="K6" s="60"/>
      <c r="L6" s="60"/>
      <c r="M6" s="60"/>
      <c r="N6" s="6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4" t="s">
        <v>37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0">
        <v>1992</v>
      </c>
      <c r="C7" s="60"/>
      <c r="D7" s="61" t="s">
        <v>39</v>
      </c>
      <c r="E7" s="60"/>
      <c r="F7" s="62" t="s">
        <v>36</v>
      </c>
      <c r="G7" s="66"/>
      <c r="H7" s="65"/>
      <c r="I7" s="60"/>
      <c r="J7" s="60"/>
      <c r="K7" s="60"/>
      <c r="L7" s="60"/>
      <c r="M7" s="60"/>
      <c r="N7" s="6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4" t="s">
        <v>37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1993</v>
      </c>
      <c r="C8" s="27" t="s">
        <v>38</v>
      </c>
      <c r="D8" s="29" t="s">
        <v>39</v>
      </c>
      <c r="E8" s="27">
        <v>24</v>
      </c>
      <c r="F8" s="27">
        <v>0</v>
      </c>
      <c r="G8" s="27">
        <v>11</v>
      </c>
      <c r="H8" s="27">
        <v>11</v>
      </c>
      <c r="I8" s="27">
        <v>75</v>
      </c>
      <c r="J8" s="27">
        <v>20</v>
      </c>
      <c r="K8" s="27">
        <v>17</v>
      </c>
      <c r="L8" s="27">
        <v>27</v>
      </c>
      <c r="M8" s="27">
        <f>SUM(F8+G8)</f>
        <v>11</v>
      </c>
      <c r="N8" s="63">
        <v>0.47499999999999998</v>
      </c>
      <c r="O8" s="37">
        <f>PRODUCT(I8/N8)</f>
        <v>157.89473684210526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4" t="s">
        <v>37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1994</v>
      </c>
      <c r="C9" s="27" t="s">
        <v>38</v>
      </c>
      <c r="D9" s="29" t="s">
        <v>39</v>
      </c>
      <c r="E9" s="27">
        <v>23</v>
      </c>
      <c r="F9" s="27">
        <v>0</v>
      </c>
      <c r="G9" s="27">
        <v>8</v>
      </c>
      <c r="H9" s="27">
        <v>7</v>
      </c>
      <c r="I9" s="27">
        <v>53</v>
      </c>
      <c r="J9" s="27">
        <v>17</v>
      </c>
      <c r="K9" s="27">
        <v>17</v>
      </c>
      <c r="L9" s="27">
        <v>11</v>
      </c>
      <c r="M9" s="27">
        <v>8</v>
      </c>
      <c r="N9" s="63">
        <v>0.42099999999999999</v>
      </c>
      <c r="O9" s="37">
        <f>PRODUCT(I9/N9)</f>
        <v>125.89073634204276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4" t="s">
        <v>37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1995</v>
      </c>
      <c r="C10" s="27" t="s">
        <v>40</v>
      </c>
      <c r="D10" s="29" t="s">
        <v>39</v>
      </c>
      <c r="E10" s="27">
        <v>16</v>
      </c>
      <c r="F10" s="27">
        <v>0</v>
      </c>
      <c r="G10" s="27">
        <v>6</v>
      </c>
      <c r="H10" s="27">
        <v>4</v>
      </c>
      <c r="I10" s="27">
        <v>37</v>
      </c>
      <c r="J10" s="27">
        <v>14</v>
      </c>
      <c r="K10" s="27">
        <v>7</v>
      </c>
      <c r="L10" s="27">
        <v>10</v>
      </c>
      <c r="M10" s="27">
        <v>6</v>
      </c>
      <c r="N10" s="30">
        <v>0.38900000000000001</v>
      </c>
      <c r="O10" s="37">
        <f>PRODUCT(I10/N10)</f>
        <v>95.115681233933159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4" t="s">
        <v>37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SUM(E5:E10)</f>
        <v>63</v>
      </c>
      <c r="F11" s="19">
        <f t="shared" si="0"/>
        <v>0</v>
      </c>
      <c r="G11" s="19">
        <f t="shared" si="0"/>
        <v>25</v>
      </c>
      <c r="H11" s="19">
        <f t="shared" si="0"/>
        <v>22</v>
      </c>
      <c r="I11" s="19">
        <f t="shared" si="0"/>
        <v>165</v>
      </c>
      <c r="J11" s="19">
        <f t="shared" si="0"/>
        <v>51</v>
      </c>
      <c r="K11" s="19">
        <f t="shared" si="0"/>
        <v>41</v>
      </c>
      <c r="L11" s="19">
        <f t="shared" si="0"/>
        <v>48</v>
      </c>
      <c r="M11" s="19">
        <f t="shared" si="0"/>
        <v>25</v>
      </c>
      <c r="N11" s="31">
        <f>PRODUCT(I11/O11)</f>
        <v>0.43546977378152368</v>
      </c>
      <c r="O11" s="32">
        <f t="shared" ref="O11:AE11" si="1">SUM(O5:O10)</f>
        <v>378.90115441808121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114.66666666666666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44</v>
      </c>
      <c r="Q14" s="13"/>
      <c r="R14" s="13"/>
      <c r="S14" s="13"/>
      <c r="T14" s="68"/>
      <c r="U14" s="68"/>
      <c r="V14" s="68"/>
      <c r="W14" s="68"/>
      <c r="X14" s="68"/>
      <c r="Y14" s="13"/>
      <c r="Z14" s="13"/>
      <c r="AA14" s="13"/>
      <c r="AB14" s="13"/>
      <c r="AC14" s="13"/>
      <c r="AD14" s="13"/>
      <c r="AE14" s="13"/>
      <c r="AF14" s="6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2"/>
      <c r="E15" s="27">
        <f>PRODUCT(E11)</f>
        <v>63</v>
      </c>
      <c r="F15" s="27">
        <f>PRODUCT(F11)</f>
        <v>0</v>
      </c>
      <c r="G15" s="27">
        <f>PRODUCT(G11)</f>
        <v>25</v>
      </c>
      <c r="H15" s="27">
        <f>PRODUCT(H11)</f>
        <v>22</v>
      </c>
      <c r="I15" s="27">
        <f>PRODUCT(I11)</f>
        <v>165</v>
      </c>
      <c r="J15" s="1"/>
      <c r="K15" s="43">
        <f>PRODUCT((F15+G15)/E15)</f>
        <v>0.3968253968253968</v>
      </c>
      <c r="L15" s="43">
        <f>PRODUCT(H15/E15)</f>
        <v>0.34920634920634919</v>
      </c>
      <c r="M15" s="43">
        <f>PRODUCT(I15/E15)</f>
        <v>2.6190476190476191</v>
      </c>
      <c r="N15" s="30">
        <f>PRODUCT(N11)</f>
        <v>0.43546977378152368</v>
      </c>
      <c r="O15" s="25">
        <f>PRODUCT(O11)</f>
        <v>378.90115441808121</v>
      </c>
      <c r="P15" s="70" t="s">
        <v>45</v>
      </c>
      <c r="Q15" s="71"/>
      <c r="R15" s="71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3"/>
      <c r="AE15" s="73"/>
      <c r="AF15" s="7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18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5" t="s">
        <v>46</v>
      </c>
      <c r="Q16" s="76"/>
      <c r="R16" s="76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/>
      <c r="AE16" s="78"/>
      <c r="AF16" s="7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19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5" t="s">
        <v>47</v>
      </c>
      <c r="Q17" s="76"/>
      <c r="R17" s="76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8"/>
      <c r="AE17" s="78"/>
      <c r="AF17" s="7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20</v>
      </c>
      <c r="C18" s="53"/>
      <c r="D18" s="54"/>
      <c r="E18" s="19">
        <f>SUM(E15:E17)</f>
        <v>63</v>
      </c>
      <c r="F18" s="19">
        <f>SUM(F15:F17)</f>
        <v>0</v>
      </c>
      <c r="G18" s="19">
        <f>SUM(G15:G17)</f>
        <v>25</v>
      </c>
      <c r="H18" s="19">
        <f>SUM(H15:H17)</f>
        <v>22</v>
      </c>
      <c r="I18" s="19">
        <f>SUM(I15:I17)</f>
        <v>165</v>
      </c>
      <c r="J18" s="1"/>
      <c r="K18" s="55">
        <f>PRODUCT((F18+G18)/E18)</f>
        <v>0.3968253968253968</v>
      </c>
      <c r="L18" s="55">
        <f>PRODUCT(H18/E18)</f>
        <v>0.34920634920634919</v>
      </c>
      <c r="M18" s="55">
        <f>PRODUCT(I18/E18)</f>
        <v>2.6190476190476191</v>
      </c>
      <c r="N18" s="31">
        <f>PRODUCT(I18/O18)</f>
        <v>0.43546977378152368</v>
      </c>
      <c r="O18" s="25">
        <f>SUM(O15:O17)</f>
        <v>378.90115441808121</v>
      </c>
      <c r="P18" s="80" t="s">
        <v>48</v>
      </c>
      <c r="Q18" s="81"/>
      <c r="R18" s="81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3"/>
      <c r="AE18" s="83"/>
      <c r="AF18" s="8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34</v>
      </c>
      <c r="C20" s="1"/>
      <c r="D20" s="67" t="s">
        <v>51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67" t="s">
        <v>43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42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57"/>
      <c r="AI45" s="57"/>
      <c r="AJ45" s="57"/>
      <c r="AK45" s="57"/>
      <c r="AL45" s="57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57"/>
      <c r="AI46" s="57"/>
      <c r="AJ46" s="57"/>
      <c r="AK46" s="57"/>
      <c r="AL46" s="57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8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6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</row>
    <row r="51" spans="1:33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3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3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3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3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3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3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16:32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2019-01-26T12:22:12Z</dcterms:modified>
</cp:coreProperties>
</file>