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6" i="1"/>
  <c r="O6" i="1"/>
  <c r="O10" i="1" s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N10" i="1"/>
  <c r="I13" i="1" l="1"/>
  <c r="M13" i="1" s="1"/>
  <c r="M10" i="1"/>
  <c r="F13" i="1"/>
  <c r="K13" i="1" s="1"/>
  <c r="K10" i="1"/>
  <c r="H13" i="1"/>
  <c r="L13" i="1" s="1"/>
  <c r="L10" i="1"/>
  <c r="D7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<sst xmlns="http://schemas.openxmlformats.org/spreadsheetml/2006/main" count="68" uniqueCount="48">
  <si>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</si>
  <si>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</si>
  <si>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</si>
  <si>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</si>
  <si>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</si>
  <si>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</si>
  <si>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</si>
  <si>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</si>
  <si>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</si>
  <si>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</si>
  <si>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</si>
  <si>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</si>
  <si>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</si>
  <si>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</si>
  <si>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</si>
  <si>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</si>
  <si>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</si>
  <si>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</si>
  <si>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</si>
  <si>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</si>
  <si>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</si>
  <si>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</si>
  <si>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</si>
  <si>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</si>
  <si>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</si>
  <si>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</si>
  <si>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</si>
  <si>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</si>
  <si>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</si>
  <si>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</si>
  <si>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</si>
  <si>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</si>
  <si>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</si>
  <si>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</si>
  <si>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</si>
  <si>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</si>
  <si>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</si>
  <si>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</si>
  <si>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</si>
  <si>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</si>
  <si>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</si>
  <si>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8.  ottelu</t>
  </si>
  <si>
    <t>x</t>
  </si>
  <si>
    <t>Manse PP</t>
  </si>
  <si>
    <t>12.</t>
  </si>
  <si>
    <t>ykkössarja</t>
  </si>
  <si>
    <t>Päivi Mäkinen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</si>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</sst>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2.710937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76" t="s">
        <v>46</v>
      </c>
      <c r="C1" s="2"/>
      <c r="D1" s="3"/>
      <c r="E1" s="3"/>
      <c r="F1" s="4"/>
      <c r="G1" s="5"/>
      <c r="H1" s="5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27</v>
      </c>
      <c r="AA2" s="14"/>
      <c r="AB2" s="14"/>
      <c r="AC2" s="20"/>
      <c r="AD2" s="14"/>
      <c r="AE2" s="15"/>
      <c r="AF2" s="13" t="s">
        <v>28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47</v>
      </c>
      <c r="AC3" s="15" t="s">
        <v>29</v>
      </c>
      <c r="AD3" s="17" t="s">
        <v>30</v>
      </c>
      <c r="AE3" s="18" t="s">
        <v>31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1990</v>
      </c>
      <c r="C4" s="26" t="s">
        <v>44</v>
      </c>
      <c r="D4" s="28" t="s">
        <v>43</v>
      </c>
      <c r="E4" s="77">
        <v>16</v>
      </c>
      <c r="F4" s="26">
        <v>0</v>
      </c>
      <c r="G4" s="26">
        <v>5</v>
      </c>
      <c r="H4" s="26">
        <v>0</v>
      </c>
      <c r="I4" s="26">
        <v>9</v>
      </c>
      <c r="J4" s="26">
        <v>1</v>
      </c>
      <c r="K4" s="26">
        <v>2</v>
      </c>
      <c r="L4" s="26">
        <v>1</v>
      </c>
      <c r="M4" s="26">
        <f>SUM(F4+G4)</f>
        <v>5</v>
      </c>
      <c r="N4" s="78">
        <v>0.24299999999999999</v>
      </c>
      <c r="O4" s="36">
        <f>PRODUCT(I4/N4)</f>
        <v>37.037037037037038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79">
        <v>1991</v>
      </c>
      <c r="C5" s="79"/>
      <c r="D5" s="80" t="s">
        <v>43</v>
      </c>
      <c r="E5" s="81"/>
      <c r="F5" s="82" t="s">
        <v>45</v>
      </c>
      <c r="G5" s="83"/>
      <c r="H5" s="84"/>
      <c r="I5" s="79"/>
      <c r="J5" s="79"/>
      <c r="K5" s="79"/>
      <c r="L5" s="79"/>
      <c r="M5" s="79"/>
      <c r="N5" s="85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16" t="s">
        <v>9</v>
      </c>
      <c r="C6" s="17"/>
      <c r="D6" s="15"/>
      <c r="E6" s="18">
        <f t="shared" ref="E6:M6" si="0">SUM(E4:E4)</f>
        <v>16</v>
      </c>
      <c r="F6" s="18">
        <f t="shared" si="0"/>
        <v>0</v>
      </c>
      <c r="G6" s="18">
        <f t="shared" si="0"/>
        <v>5</v>
      </c>
      <c r="H6" s="18">
        <f t="shared" si="0"/>
        <v>0</v>
      </c>
      <c r="I6" s="18">
        <f t="shared" si="0"/>
        <v>9</v>
      </c>
      <c r="J6" s="18">
        <f t="shared" si="0"/>
        <v>1</v>
      </c>
      <c r="K6" s="18">
        <f t="shared" si="0"/>
        <v>2</v>
      </c>
      <c r="L6" s="18">
        <f t="shared" si="0"/>
        <v>1</v>
      </c>
      <c r="M6" s="18">
        <f t="shared" si="0"/>
        <v>5</v>
      </c>
      <c r="N6" s="30">
        <v>0.24299999999999999</v>
      </c>
      <c r="O6" s="31" t="e">
        <f>SUM(#REF!)</f>
        <v>#REF!</v>
      </c>
      <c r="P6" s="18">
        <f t="shared" ref="P6:AE6" si="1">SUM(P4:P4)</f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8" t="s">
        <v>2</v>
      </c>
      <c r="C7" s="32"/>
      <c r="D7" s="33">
        <f>SUM(F6:H6)+((I6-F6-G6)/3)+(E6/3)+(Z6*25)+(AA6*25)+(AB6*10)+(AC6*25)+(AD6*20)+(AE6*15)</f>
        <v>11.666666666666666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3"/>
      <c r="AH7" s="8"/>
      <c r="AI7" s="8"/>
      <c r="AJ7" s="8"/>
      <c r="AK7" s="8"/>
      <c r="AL7" s="8"/>
    </row>
    <row r="8" spans="1:38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8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2" t="s">
        <v>16</v>
      </c>
      <c r="C9" s="39"/>
      <c r="D9" s="39"/>
      <c r="E9" s="18" t="s">
        <v>4</v>
      </c>
      <c r="F9" s="18" t="s">
        <v>13</v>
      </c>
      <c r="G9" s="15" t="s">
        <v>14</v>
      </c>
      <c r="H9" s="18" t="s">
        <v>15</v>
      </c>
      <c r="I9" s="18" t="s">
        <v>3</v>
      </c>
      <c r="J9" s="1"/>
      <c r="K9" s="18" t="s">
        <v>24</v>
      </c>
      <c r="L9" s="18" t="s">
        <v>25</v>
      </c>
      <c r="M9" s="18" t="s">
        <v>26</v>
      </c>
      <c r="N9" s="30" t="s">
        <v>37</v>
      </c>
      <c r="O9" s="24"/>
      <c r="P9" s="40" t="s">
        <v>32</v>
      </c>
      <c r="Q9" s="12"/>
      <c r="R9" s="12"/>
      <c r="S9" s="12"/>
      <c r="T9" s="41"/>
      <c r="U9" s="41"/>
      <c r="V9" s="41"/>
      <c r="W9" s="41"/>
      <c r="X9" s="41"/>
      <c r="Y9" s="12"/>
      <c r="Z9" s="12"/>
      <c r="AA9" s="12"/>
      <c r="AB9" s="12"/>
      <c r="AC9" s="12"/>
      <c r="AD9" s="12"/>
      <c r="AE9" s="12"/>
      <c r="AF9" s="42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0" t="s">
        <v>17</v>
      </c>
      <c r="C10" s="12"/>
      <c r="D10" s="43"/>
      <c r="E10" s="26">
        <f>PRODUCT(E6)</f>
        <v>16</v>
      </c>
      <c r="F10" s="26">
        <f>PRODUCT(F6)</f>
        <v>0</v>
      </c>
      <c r="G10" s="26">
        <f>PRODUCT(G6)</f>
        <v>5</v>
      </c>
      <c r="H10" s="26">
        <f>PRODUCT(H6)</f>
        <v>0</v>
      </c>
      <c r="I10" s="26">
        <f>PRODUCT(I6)</f>
        <v>9</v>
      </c>
      <c r="J10" s="1"/>
      <c r="K10" s="44">
        <f>PRODUCT((F10+G10)/E10)</f>
        <v>0.3125</v>
      </c>
      <c r="L10" s="44">
        <f>PRODUCT(H10/E10)</f>
        <v>0</v>
      </c>
      <c r="M10" s="44">
        <f>PRODUCT(I10/E10)</f>
        <v>0.5625</v>
      </c>
      <c r="N10" s="29">
        <f>PRODUCT(N6)</f>
        <v>0.24299999999999999</v>
      </c>
      <c r="O10" s="24" t="e">
        <f>PRODUCT(O6)</f>
        <v>#REF!</v>
      </c>
      <c r="P10" s="45" t="s">
        <v>33</v>
      </c>
      <c r="Q10" s="46"/>
      <c r="R10" s="46"/>
      <c r="S10" s="47" t="s">
        <v>42</v>
      </c>
      <c r="T10" s="47"/>
      <c r="U10" s="47"/>
      <c r="V10" s="47"/>
      <c r="W10" s="47"/>
      <c r="X10" s="47"/>
      <c r="Y10" s="47"/>
      <c r="Z10" s="47"/>
      <c r="AA10" s="47"/>
      <c r="AB10" s="48" t="s">
        <v>38</v>
      </c>
      <c r="AC10" s="47"/>
      <c r="AD10" s="47"/>
      <c r="AE10" s="48"/>
      <c r="AF10" s="49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50" t="s">
        <v>18</v>
      </c>
      <c r="C11" s="51"/>
      <c r="D11" s="52"/>
      <c r="E11" s="26"/>
      <c r="F11" s="26"/>
      <c r="G11" s="26"/>
      <c r="H11" s="26"/>
      <c r="I11" s="26"/>
      <c r="J11" s="1"/>
      <c r="K11" s="44"/>
      <c r="L11" s="44"/>
      <c r="M11" s="44"/>
      <c r="N11" s="29"/>
      <c r="O11" s="24"/>
      <c r="P11" s="53" t="s">
        <v>34</v>
      </c>
      <c r="Q11" s="54"/>
      <c r="R11" s="54"/>
      <c r="S11" s="55"/>
      <c r="T11" s="55"/>
      <c r="U11" s="55"/>
      <c r="V11" s="55"/>
      <c r="W11" s="55"/>
      <c r="X11" s="55"/>
      <c r="Y11" s="55"/>
      <c r="Z11" s="55"/>
      <c r="AA11" s="55"/>
      <c r="AB11" s="56" t="s">
        <v>40</v>
      </c>
      <c r="AC11" s="55"/>
      <c r="AD11" s="55"/>
      <c r="AE11" s="56"/>
      <c r="AF11" s="5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8" t="s">
        <v>19</v>
      </c>
      <c r="C12" s="59"/>
      <c r="D12" s="60"/>
      <c r="E12" s="27"/>
      <c r="F12" s="27"/>
      <c r="G12" s="27"/>
      <c r="H12" s="27"/>
      <c r="I12" s="27"/>
      <c r="J12" s="1"/>
      <c r="K12" s="61"/>
      <c r="L12" s="61"/>
      <c r="M12" s="61"/>
      <c r="N12" s="62"/>
      <c r="O12" s="24"/>
      <c r="P12" s="53" t="s">
        <v>35</v>
      </c>
      <c r="Q12" s="54"/>
      <c r="R12" s="54"/>
      <c r="S12" s="55"/>
      <c r="T12" s="55"/>
      <c r="U12" s="55"/>
      <c r="V12" s="55"/>
      <c r="W12" s="55"/>
      <c r="X12" s="55"/>
      <c r="Y12" s="55"/>
      <c r="Z12" s="55"/>
      <c r="AA12" s="55"/>
      <c r="AB12" s="56" t="s">
        <v>41</v>
      </c>
      <c r="AC12" s="55"/>
      <c r="AD12" s="55"/>
      <c r="AE12" s="56"/>
      <c r="AF12" s="57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63" t="s">
        <v>20</v>
      </c>
      <c r="C13" s="64"/>
      <c r="D13" s="65"/>
      <c r="E13" s="18">
        <f>SUM(E10:E12)</f>
        <v>16</v>
      </c>
      <c r="F13" s="18">
        <f>SUM(F10:F12)</f>
        <v>0</v>
      </c>
      <c r="G13" s="18">
        <f>SUM(G10:G12)</f>
        <v>5</v>
      </c>
      <c r="H13" s="18">
        <f>SUM(H10:H12)</f>
        <v>0</v>
      </c>
      <c r="I13" s="18">
        <f>SUM(I10:I12)</f>
        <v>9</v>
      </c>
      <c r="J13" s="1"/>
      <c r="K13" s="66">
        <f>PRODUCT((F13+G13)/E13)</f>
        <v>0.3125</v>
      </c>
      <c r="L13" s="66">
        <f>PRODUCT(H13/E13)</f>
        <v>0</v>
      </c>
      <c r="M13" s="66">
        <f>PRODUCT(I13/E13)</f>
        <v>0.5625</v>
      </c>
      <c r="N13" s="30">
        <v>0.24299999999999999</v>
      </c>
      <c r="O13" s="24" t="e">
        <f>SUM(O10:O12)</f>
        <v>#REF!</v>
      </c>
      <c r="P13" s="67" t="s">
        <v>36</v>
      </c>
      <c r="Q13" s="68"/>
      <c r="R13" s="68"/>
      <c r="S13" s="69"/>
      <c r="T13" s="69"/>
      <c r="U13" s="69"/>
      <c r="V13" s="69"/>
      <c r="W13" s="69"/>
      <c r="X13" s="69"/>
      <c r="Y13" s="69"/>
      <c r="Z13" s="69"/>
      <c r="AA13" s="69"/>
      <c r="AB13" s="70" t="s">
        <v>41</v>
      </c>
      <c r="AC13" s="69"/>
      <c r="AD13" s="69"/>
      <c r="AE13" s="70"/>
      <c r="AF13" s="71"/>
      <c r="AG13" s="23"/>
      <c r="AH13" s="8"/>
      <c r="AI13" s="8"/>
      <c r="AJ13" s="8"/>
      <c r="AK13" s="8"/>
      <c r="AL13" s="8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5">
      <c r="A15" s="1"/>
      <c r="B15" s="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8"/>
      <c r="AG15" s="23"/>
      <c r="AH15" s="8"/>
      <c r="AI15" s="8"/>
      <c r="AJ15" s="8"/>
      <c r="AK15" s="8"/>
      <c r="AL15" s="8"/>
    </row>
    <row r="16" spans="1:38" s="73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8"/>
      <c r="AG16" s="23"/>
      <c r="AH16" s="8"/>
      <c r="AI16" s="8"/>
      <c r="AJ16" s="8"/>
      <c r="AK16" s="8"/>
      <c r="AL16" s="8"/>
    </row>
    <row r="17" spans="1:38" s="73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23"/>
      <c r="AH17" s="8"/>
      <c r="AI17" s="8"/>
      <c r="AJ17" s="8"/>
      <c r="AK17" s="8"/>
      <c r="AL17" s="8"/>
    </row>
    <row r="18" spans="1:38" s="73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3"/>
      <c r="AH18" s="8"/>
      <c r="AI18" s="8"/>
      <c r="AJ18" s="8"/>
      <c r="AK18" s="8"/>
      <c r="AL18" s="8"/>
    </row>
    <row r="19" spans="1:38" s="73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s="73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3"/>
      <c r="AH20" s="8"/>
      <c r="AI20" s="8"/>
      <c r="AJ20" s="8"/>
      <c r="AK20" s="8"/>
      <c r="AL20" s="8"/>
    </row>
    <row r="21" spans="1:38" s="73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s="73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s="7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s="7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s="7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s="7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s="7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7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s="7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s="7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s="7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s="7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s="7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s="7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s="7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s="7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s="7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s="7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s="7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2019-01-26T12:22:37Z</dcterms:modified>
</cp:coreProperties>
</file>