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3" i="1" l="1"/>
  <c r="M13" i="1"/>
  <c r="O12" i="1"/>
  <c r="M12" i="1"/>
  <c r="O11" i="1"/>
  <c r="M11" i="1"/>
  <c r="O10" i="1"/>
  <c r="O9" i="1"/>
  <c r="O14" i="1"/>
  <c r="O8" i="1"/>
  <c r="M8" i="1"/>
  <c r="M14" i="1" s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L14" i="1"/>
  <c r="K14" i="1"/>
  <c r="J14" i="1"/>
  <c r="I14" i="1"/>
  <c r="I18" i="1"/>
  <c r="I21" i="1" s="1"/>
  <c r="H14" i="1"/>
  <c r="H18" i="1" s="1"/>
  <c r="G14" i="1"/>
  <c r="G18" i="1" s="1"/>
  <c r="G21" i="1" s="1"/>
  <c r="F14" i="1"/>
  <c r="F18" i="1" s="1"/>
  <c r="E14" i="1"/>
  <c r="E18" i="1" s="1"/>
  <c r="D15" i="1"/>
  <c r="O18" i="1"/>
  <c r="O21" i="1"/>
  <c r="N14" i="1"/>
  <c r="N18" i="1" s="1"/>
  <c r="N21" i="1" l="1"/>
  <c r="M18" i="1"/>
  <c r="E21" i="1"/>
  <c r="M21" i="1" s="1"/>
  <c r="K18" i="1"/>
  <c r="F21" i="1"/>
  <c r="K21" i="1" s="1"/>
  <c r="H21" i="1"/>
  <c r="L21" i="1" s="1"/>
  <c r="L18" i="1"/>
</calcChain>
</file>

<file path=xl/sharedStrings.xml><?xml version="1.0" encoding="utf-8"?>
<sst xmlns="http://schemas.openxmlformats.org/spreadsheetml/2006/main" count="126" uniqueCount="82">
  <si>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</si>
  <si>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</si>
  <si>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</si>
  <si>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</si>
  <si>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</si>
  <si>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</si>
  <si>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</si>
  <si>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</si>
  <si>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</si>
  <si>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</si>
  <si>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</si>
  <si>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</si>
  <si>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</si>
  <si>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</si>
  <si>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</si>
  <si>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</si>
  <si>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</si>
  <si>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</si>
  <si>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</si>
  <si>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</si>
  <si>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</si>
  <si>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</si>
  <si>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</si>
  <si>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</si>
  <si>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</si>
  <si>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</si>
  <si>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</si>
  <si>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</si>
  <si>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</si>
  <si>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</si>
  <si>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</si>
  <si>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</si>
  <si>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</si>
  <si>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</si>
  <si>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</si>
  <si>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Manse PP = Mansen Pesäpallo  (1978)</t>
  </si>
  <si>
    <t>Turku-Pesis = Turku-Pesis (ent. Lännen Pallo)  (1949)</t>
  </si>
  <si>
    <t>AuMa = Aurajoen Maila  (1996)</t>
  </si>
  <si>
    <t>Pia Mäkinen</t>
  </si>
  <si>
    <t>11.</t>
  </si>
  <si>
    <t>Turku-Pesis</t>
  </si>
  <si>
    <t>superpesiskarsinta</t>
  </si>
  <si>
    <t>10.</t>
  </si>
  <si>
    <t>AuMa</t>
  </si>
  <si>
    <t>9.</t>
  </si>
  <si>
    <t>Manse PP</t>
  </si>
  <si>
    <t>22.4.1974</t>
  </si>
  <si>
    <t>ENSIMMÄISET</t>
  </si>
  <si>
    <t>Ottelu</t>
  </si>
  <si>
    <t>1.  ottelu</t>
  </si>
  <si>
    <t>Lyöty juoksu</t>
  </si>
  <si>
    <t>Tuotu juoksu</t>
  </si>
  <si>
    <t>Kunnari</t>
  </si>
  <si>
    <t>02.05. 1993  Tahko - Turku-Pesis  29-6</t>
  </si>
  <si>
    <t>2.  ottelu</t>
  </si>
  <si>
    <t>09.05. 1993  Turku-Pesis - YJ  11-13</t>
  </si>
  <si>
    <t xml:space="preserve">  19 v   0 kk 10 pv</t>
  </si>
  <si>
    <t xml:space="preserve">  19 v   0 kk 17 pv</t>
  </si>
  <si>
    <t>LP</t>
  </si>
  <si>
    <t>ykkössarja</t>
  </si>
  <si>
    <t>LP = Loimaan Palloilijat  (1931)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</si>
  <si>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</si>
  <si>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</si>
  <si>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</si>
  <si>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</si>
  <si>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</si>
  <si>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</si>
  <si>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</si>
  <si>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</si>
  <si>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</si>
  <si>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</si>
  <si>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</si>
  <si>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</si>
  <si>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</si>
  <si>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</si>
  <si>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</si>
  <si>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21.07. 1991  Oulu</t>
  </si>
  <si>
    <t xml:space="preserve">  8-7</t>
  </si>
  <si>
    <t>Jukka Pajala</t>
  </si>
  <si>
    <t>jok</t>
  </si>
  <si>
    <t>0/0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</si>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</sst>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6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8" borderId="1" xfId="0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2" fillId="8" borderId="1" xfId="0" applyNumberFormat="1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2" borderId="6" xfId="0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3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3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38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2">
        <v>1989</v>
      </c>
      <c r="C4" s="82"/>
      <c r="D4" s="83" t="s">
        <v>58</v>
      </c>
      <c r="E4" s="82"/>
      <c r="F4" s="84" t="s">
        <v>59</v>
      </c>
      <c r="G4" s="85"/>
      <c r="H4" s="86"/>
      <c r="I4" s="82"/>
      <c r="J4" s="82"/>
      <c r="K4" s="82"/>
      <c r="L4" s="82"/>
      <c r="M4" s="82"/>
      <c r="N4" s="87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2">
        <v>1990</v>
      </c>
      <c r="C5" s="82"/>
      <c r="D5" s="83" t="s">
        <v>58</v>
      </c>
      <c r="E5" s="82"/>
      <c r="F5" s="84" t="s">
        <v>59</v>
      </c>
      <c r="G5" s="85"/>
      <c r="H5" s="86"/>
      <c r="I5" s="82"/>
      <c r="J5" s="82"/>
      <c r="K5" s="82"/>
      <c r="L5" s="82"/>
      <c r="M5" s="82"/>
      <c r="N5" s="87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1991</v>
      </c>
      <c r="C6" s="27"/>
      <c r="D6" s="29"/>
      <c r="E6" s="27"/>
      <c r="F6" s="88"/>
      <c r="G6" s="33"/>
      <c r="H6" s="63"/>
      <c r="I6" s="27"/>
      <c r="J6" s="27"/>
      <c r="K6" s="27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1992</v>
      </c>
      <c r="C7" s="27"/>
      <c r="D7" s="29"/>
      <c r="E7" s="27"/>
      <c r="F7" s="88"/>
      <c r="G7" s="33"/>
      <c r="H7" s="63"/>
      <c r="I7" s="27"/>
      <c r="J7" s="27"/>
      <c r="K7" s="27"/>
      <c r="L7" s="27"/>
      <c r="M7" s="27"/>
      <c r="N7" s="3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1993</v>
      </c>
      <c r="C8" s="27" t="s">
        <v>39</v>
      </c>
      <c r="D8" s="29" t="s">
        <v>40</v>
      </c>
      <c r="E8" s="59">
        <v>24</v>
      </c>
      <c r="F8" s="27">
        <v>2</v>
      </c>
      <c r="G8" s="27">
        <v>6</v>
      </c>
      <c r="H8" s="27">
        <v>9</v>
      </c>
      <c r="I8" s="27">
        <v>59</v>
      </c>
      <c r="J8" s="27">
        <v>20</v>
      </c>
      <c r="K8" s="27">
        <v>13</v>
      </c>
      <c r="L8" s="27">
        <v>18</v>
      </c>
      <c r="M8" s="27">
        <f>SUM(F8+G8)</f>
        <v>8</v>
      </c>
      <c r="N8" s="60">
        <v>0.39900000000000002</v>
      </c>
      <c r="O8" s="37">
        <f t="shared" ref="O8:O13" si="0">PRODUCT(I8/N8)</f>
        <v>147.86967418546365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1" t="s">
        <v>41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1994</v>
      </c>
      <c r="C9" s="27" t="s">
        <v>39</v>
      </c>
      <c r="D9" s="29" t="s">
        <v>40</v>
      </c>
      <c r="E9" s="59">
        <v>23</v>
      </c>
      <c r="F9" s="27">
        <v>4</v>
      </c>
      <c r="G9" s="27">
        <v>17</v>
      </c>
      <c r="H9" s="27">
        <v>13</v>
      </c>
      <c r="I9" s="27">
        <v>67</v>
      </c>
      <c r="J9" s="27">
        <v>10</v>
      </c>
      <c r="K9" s="27">
        <v>17</v>
      </c>
      <c r="L9" s="27">
        <v>19</v>
      </c>
      <c r="M9" s="27">
        <v>21</v>
      </c>
      <c r="N9" s="60">
        <v>0.44700000000000001</v>
      </c>
      <c r="O9" s="37">
        <f t="shared" si="0"/>
        <v>149.88814317673379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1" t="s">
        <v>41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1995</v>
      </c>
      <c r="C10" s="27" t="s">
        <v>42</v>
      </c>
      <c r="D10" s="29" t="s">
        <v>40</v>
      </c>
      <c r="E10" s="59">
        <v>3</v>
      </c>
      <c r="F10" s="27">
        <v>0</v>
      </c>
      <c r="G10" s="27">
        <v>1</v>
      </c>
      <c r="H10" s="27">
        <v>0</v>
      </c>
      <c r="I10" s="27">
        <v>9</v>
      </c>
      <c r="J10" s="27">
        <v>2</v>
      </c>
      <c r="K10" s="27">
        <v>3</v>
      </c>
      <c r="L10" s="27">
        <v>3</v>
      </c>
      <c r="M10" s="27">
        <v>1</v>
      </c>
      <c r="N10" s="30">
        <v>0.6</v>
      </c>
      <c r="O10" s="37">
        <f t="shared" si="0"/>
        <v>15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1" t="s">
        <v>41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1996</v>
      </c>
      <c r="C11" s="27" t="s">
        <v>42</v>
      </c>
      <c r="D11" s="29" t="s">
        <v>40</v>
      </c>
      <c r="E11" s="59">
        <v>24</v>
      </c>
      <c r="F11" s="27">
        <v>2</v>
      </c>
      <c r="G11" s="27">
        <v>9</v>
      </c>
      <c r="H11" s="27">
        <v>9</v>
      </c>
      <c r="I11" s="27">
        <v>61</v>
      </c>
      <c r="J11" s="27">
        <v>16</v>
      </c>
      <c r="K11" s="27">
        <v>21</v>
      </c>
      <c r="L11" s="27">
        <v>13</v>
      </c>
      <c r="M11" s="27">
        <f>PRODUCT(F11+G11)</f>
        <v>11</v>
      </c>
      <c r="N11" s="30">
        <v>0.45200000000000001</v>
      </c>
      <c r="O11" s="37">
        <f t="shared" si="0"/>
        <v>134.95575221238937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61" t="s">
        <v>41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1997</v>
      </c>
      <c r="C12" s="27" t="s">
        <v>39</v>
      </c>
      <c r="D12" s="29" t="s">
        <v>43</v>
      </c>
      <c r="E12" s="59">
        <v>24</v>
      </c>
      <c r="F12" s="27">
        <v>3</v>
      </c>
      <c r="G12" s="27">
        <v>14</v>
      </c>
      <c r="H12" s="27">
        <v>19</v>
      </c>
      <c r="I12" s="27">
        <v>95</v>
      </c>
      <c r="J12" s="27">
        <v>22</v>
      </c>
      <c r="K12" s="27">
        <v>23</v>
      </c>
      <c r="L12" s="27">
        <v>33</v>
      </c>
      <c r="M12" s="27">
        <f>PRODUCT(F12+G12)</f>
        <v>17</v>
      </c>
      <c r="N12" s="30">
        <v>0.56399999999999995</v>
      </c>
      <c r="O12" s="37">
        <f t="shared" si="0"/>
        <v>168.43971631205676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61" t="s">
        <v>41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1998</v>
      </c>
      <c r="C13" s="27" t="s">
        <v>44</v>
      </c>
      <c r="D13" s="29" t="s">
        <v>45</v>
      </c>
      <c r="E13" s="59">
        <v>7</v>
      </c>
      <c r="F13" s="27">
        <v>0</v>
      </c>
      <c r="G13" s="27">
        <v>6</v>
      </c>
      <c r="H13" s="27">
        <v>2</v>
      </c>
      <c r="I13" s="27">
        <v>17</v>
      </c>
      <c r="J13" s="27">
        <v>4</v>
      </c>
      <c r="K13" s="27">
        <v>6</v>
      </c>
      <c r="L13" s="27">
        <v>1</v>
      </c>
      <c r="M13" s="27">
        <f>PRODUCT(F13+G13)</f>
        <v>6</v>
      </c>
      <c r="N13" s="30">
        <v>0.40500000000000003</v>
      </c>
      <c r="O13" s="37">
        <f t="shared" si="0"/>
        <v>41.975308641975303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1">SUM(E8:E13)</f>
        <v>105</v>
      </c>
      <c r="F14" s="19">
        <f t="shared" si="1"/>
        <v>11</v>
      </c>
      <c r="G14" s="19">
        <f t="shared" si="1"/>
        <v>53</v>
      </c>
      <c r="H14" s="19">
        <f t="shared" si="1"/>
        <v>52</v>
      </c>
      <c r="I14" s="19">
        <f t="shared" si="1"/>
        <v>308</v>
      </c>
      <c r="J14" s="19">
        <f t="shared" si="1"/>
        <v>74</v>
      </c>
      <c r="K14" s="19">
        <f t="shared" si="1"/>
        <v>83</v>
      </c>
      <c r="L14" s="19">
        <f t="shared" si="1"/>
        <v>87</v>
      </c>
      <c r="M14" s="19">
        <f t="shared" si="1"/>
        <v>64</v>
      </c>
      <c r="N14" s="31">
        <f>PRODUCT(I14/O14)</f>
        <v>0.46799364525500281</v>
      </c>
      <c r="O14" s="32">
        <f t="shared" ref="O14:AE14" si="2">SUM(O8:O13)</f>
        <v>658.12859452861881</v>
      </c>
      <c r="P14" s="19">
        <f t="shared" si="2"/>
        <v>0</v>
      </c>
      <c r="Q14" s="19">
        <f t="shared" si="2"/>
        <v>0</v>
      </c>
      <c r="R14" s="19">
        <f t="shared" si="2"/>
        <v>0</v>
      </c>
      <c r="S14" s="19">
        <f t="shared" si="2"/>
        <v>0</v>
      </c>
      <c r="T14" s="19">
        <f t="shared" si="2"/>
        <v>0</v>
      </c>
      <c r="U14" s="19">
        <f t="shared" si="2"/>
        <v>0</v>
      </c>
      <c r="V14" s="19">
        <f t="shared" si="2"/>
        <v>0</v>
      </c>
      <c r="W14" s="19">
        <f t="shared" si="2"/>
        <v>0</v>
      </c>
      <c r="X14" s="19">
        <f t="shared" si="2"/>
        <v>0</v>
      </c>
      <c r="Y14" s="19">
        <f t="shared" si="2"/>
        <v>0</v>
      </c>
      <c r="Z14" s="19">
        <f t="shared" si="2"/>
        <v>0</v>
      </c>
      <c r="AA14" s="19">
        <f t="shared" si="2"/>
        <v>0</v>
      </c>
      <c r="AB14" s="19">
        <f t="shared" si="2"/>
        <v>0</v>
      </c>
      <c r="AC14" s="19">
        <f t="shared" si="2"/>
        <v>0</v>
      </c>
      <c r="AD14" s="19">
        <f t="shared" si="2"/>
        <v>0</v>
      </c>
      <c r="AE14" s="19">
        <f t="shared" si="2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SUM(F14:H14)+((I14-F14-G14)/3)+(E14/3)+(Z14*25)+(AA14*25)+(AB14*10)+(AC14*25)+(AD14*20)+(AE14*15)</f>
        <v>232.33333333333331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33</v>
      </c>
      <c r="O17" s="25"/>
      <c r="P17" s="41" t="s">
        <v>47</v>
      </c>
      <c r="Q17" s="13"/>
      <c r="R17" s="13"/>
      <c r="S17" s="13"/>
      <c r="T17" s="62"/>
      <c r="U17" s="62"/>
      <c r="V17" s="62"/>
      <c r="W17" s="62"/>
      <c r="X17" s="62"/>
      <c r="Y17" s="13"/>
      <c r="Z17" s="13"/>
      <c r="AA17" s="13"/>
      <c r="AB17" s="12"/>
      <c r="AC17" s="13"/>
      <c r="AD17" s="13"/>
      <c r="AE17" s="13"/>
      <c r="AF17" s="63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2"/>
      <c r="E18" s="27">
        <f>PRODUCT(E14)</f>
        <v>105</v>
      </c>
      <c r="F18" s="27">
        <f>PRODUCT(F14)</f>
        <v>11</v>
      </c>
      <c r="G18" s="27">
        <f>PRODUCT(G14)</f>
        <v>53</v>
      </c>
      <c r="H18" s="27">
        <f>PRODUCT(H14)</f>
        <v>52</v>
      </c>
      <c r="I18" s="27">
        <f>PRODUCT(I14)</f>
        <v>308</v>
      </c>
      <c r="J18" s="1"/>
      <c r="K18" s="43">
        <f>PRODUCT((F18+G18)/E18)</f>
        <v>0.60952380952380958</v>
      </c>
      <c r="L18" s="43">
        <f>PRODUCT(H18/E18)</f>
        <v>0.49523809523809526</v>
      </c>
      <c r="M18" s="43">
        <f>PRODUCT(I18/E18)</f>
        <v>2.9333333333333331</v>
      </c>
      <c r="N18" s="30">
        <f>PRODUCT(N14)</f>
        <v>0.46799364525500281</v>
      </c>
      <c r="O18" s="25">
        <f>PRODUCT(O14)</f>
        <v>658.12859452861881</v>
      </c>
      <c r="P18" s="64" t="s">
        <v>48</v>
      </c>
      <c r="Q18" s="65"/>
      <c r="R18" s="65"/>
      <c r="S18" s="66" t="s">
        <v>53</v>
      </c>
      <c r="T18" s="66"/>
      <c r="U18" s="66"/>
      <c r="V18" s="66"/>
      <c r="W18" s="66"/>
      <c r="X18" s="66"/>
      <c r="Y18" s="66"/>
      <c r="Z18" s="66"/>
      <c r="AA18" s="66"/>
      <c r="AB18" s="67"/>
      <c r="AC18" s="66"/>
      <c r="AD18" s="68" t="s">
        <v>49</v>
      </c>
      <c r="AE18" s="68"/>
      <c r="AF18" s="69" t="s">
        <v>56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4" t="s">
        <v>18</v>
      </c>
      <c r="C19" s="45"/>
      <c r="D19" s="46"/>
      <c r="E19" s="27"/>
      <c r="F19" s="27"/>
      <c r="G19" s="27"/>
      <c r="H19" s="27"/>
      <c r="I19" s="27"/>
      <c r="J19" s="1"/>
      <c r="K19" s="43"/>
      <c r="L19" s="43"/>
      <c r="M19" s="43"/>
      <c r="N19" s="30"/>
      <c r="O19" s="25"/>
      <c r="P19" s="70" t="s">
        <v>50</v>
      </c>
      <c r="Q19" s="71"/>
      <c r="R19" s="71"/>
      <c r="S19" s="72" t="s">
        <v>55</v>
      </c>
      <c r="T19" s="72"/>
      <c r="U19" s="72"/>
      <c r="V19" s="72"/>
      <c r="W19" s="72"/>
      <c r="X19" s="72"/>
      <c r="Y19" s="72"/>
      <c r="Z19" s="72"/>
      <c r="AA19" s="72"/>
      <c r="AB19" s="73"/>
      <c r="AC19" s="72"/>
      <c r="AD19" s="74" t="s">
        <v>54</v>
      </c>
      <c r="AE19" s="74"/>
      <c r="AF19" s="75" t="s">
        <v>57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7" t="s">
        <v>19</v>
      </c>
      <c r="C20" s="48"/>
      <c r="D20" s="49"/>
      <c r="E20" s="28"/>
      <c r="F20" s="28"/>
      <c r="G20" s="28"/>
      <c r="H20" s="28"/>
      <c r="I20" s="28"/>
      <c r="J20" s="1"/>
      <c r="K20" s="50"/>
      <c r="L20" s="50"/>
      <c r="M20" s="50"/>
      <c r="N20" s="51"/>
      <c r="O20" s="25"/>
      <c r="P20" s="70" t="s">
        <v>51</v>
      </c>
      <c r="Q20" s="71"/>
      <c r="R20" s="71"/>
      <c r="S20" s="72" t="s">
        <v>55</v>
      </c>
      <c r="T20" s="72"/>
      <c r="U20" s="72"/>
      <c r="V20" s="72"/>
      <c r="W20" s="72"/>
      <c r="X20" s="72"/>
      <c r="Y20" s="72"/>
      <c r="Z20" s="72"/>
      <c r="AA20" s="72"/>
      <c r="AB20" s="73"/>
      <c r="AC20" s="72"/>
      <c r="AD20" s="74" t="s">
        <v>54</v>
      </c>
      <c r="AE20" s="74"/>
      <c r="AF20" s="75" t="s">
        <v>57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20</v>
      </c>
      <c r="C21" s="53"/>
      <c r="D21" s="54"/>
      <c r="E21" s="19">
        <f>SUM(E18:E20)</f>
        <v>105</v>
      </c>
      <c r="F21" s="19">
        <f>SUM(F18:F20)</f>
        <v>11</v>
      </c>
      <c r="G21" s="19">
        <f>SUM(G18:G20)</f>
        <v>53</v>
      </c>
      <c r="H21" s="19">
        <f>SUM(H18:H20)</f>
        <v>52</v>
      </c>
      <c r="I21" s="19">
        <f>SUM(I18:I20)</f>
        <v>308</v>
      </c>
      <c r="J21" s="1"/>
      <c r="K21" s="55">
        <f>PRODUCT((F21+G21)/E21)</f>
        <v>0.60952380952380958</v>
      </c>
      <c r="L21" s="55">
        <f>PRODUCT(H21/E21)</f>
        <v>0.49523809523809526</v>
      </c>
      <c r="M21" s="55">
        <f>PRODUCT(I21/E21)</f>
        <v>2.9333333333333331</v>
      </c>
      <c r="N21" s="31">
        <f>PRODUCT(I21/O21)</f>
        <v>0.46799364525500281</v>
      </c>
      <c r="O21" s="25">
        <f>SUM(O18:O20)</f>
        <v>658.12859452861881</v>
      </c>
      <c r="P21" s="76" t="s">
        <v>52</v>
      </c>
      <c r="Q21" s="77"/>
      <c r="R21" s="77"/>
      <c r="S21" s="78" t="s">
        <v>55</v>
      </c>
      <c r="T21" s="78"/>
      <c r="U21" s="78"/>
      <c r="V21" s="78"/>
      <c r="W21" s="78"/>
      <c r="X21" s="78"/>
      <c r="Y21" s="78"/>
      <c r="Z21" s="78"/>
      <c r="AA21" s="78"/>
      <c r="AB21" s="79"/>
      <c r="AC21" s="78"/>
      <c r="AD21" s="80" t="s">
        <v>54</v>
      </c>
      <c r="AE21" s="80"/>
      <c r="AF21" s="81" t="s">
        <v>57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 t="s">
        <v>34</v>
      </c>
      <c r="C23" s="1"/>
      <c r="D23" s="58" t="s">
        <v>60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58" t="s">
        <v>36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37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35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9" customWidth="1"/>
    <col min="2" max="2" width="29.7109375" style="110" customWidth="1"/>
    <col min="3" max="3" width="21.5703125" style="111" customWidth="1"/>
    <col min="4" max="4" width="10.5703125" style="112" customWidth="1"/>
    <col min="5" max="5" width="8" style="112" customWidth="1"/>
    <col min="6" max="6" width="0.7109375" style="37" customWidth="1"/>
    <col min="7" max="11" width="5.28515625" style="111" customWidth="1"/>
    <col min="12" max="12" width="6.42578125" style="111" customWidth="1"/>
    <col min="13" max="16" width="5.28515625" style="111" customWidth="1"/>
    <col min="17" max="21" width="6.7109375" style="111" customWidth="1"/>
    <col min="22" max="22" width="10.85546875" style="111" customWidth="1"/>
    <col min="23" max="23" width="19.7109375" style="112" customWidth="1"/>
    <col min="24" max="24" width="9.7109375" style="111" customWidth="1"/>
    <col min="25" max="30" width="9.140625" style="113"/>
  </cols>
  <sheetData>
    <row r="1" spans="1:30" ht="18.75" x14ac:dyDescent="0.3">
      <c r="A1" s="9"/>
      <c r="B1" s="89" t="s">
        <v>61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1"/>
      <c r="X1" s="86"/>
      <c r="Y1" s="92"/>
      <c r="Z1" s="92"/>
      <c r="AA1" s="92"/>
      <c r="AB1" s="92"/>
      <c r="AC1" s="92"/>
      <c r="AD1" s="92"/>
    </row>
    <row r="2" spans="1:30" x14ac:dyDescent="0.25">
      <c r="A2" s="9"/>
      <c r="B2" s="114" t="s">
        <v>38</v>
      </c>
      <c r="C2" s="115" t="s">
        <v>46</v>
      </c>
      <c r="D2" s="93"/>
      <c r="E2" s="94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4"/>
      <c r="X2" s="63"/>
      <c r="Y2" s="92"/>
      <c r="Z2" s="92"/>
      <c r="AA2" s="92"/>
      <c r="AB2" s="92"/>
      <c r="AC2" s="92"/>
      <c r="AD2" s="92"/>
    </row>
    <row r="3" spans="1:30" x14ac:dyDescent="0.25">
      <c r="A3" s="9"/>
      <c r="B3" s="95" t="s">
        <v>62</v>
      </c>
      <c r="C3" s="23" t="s">
        <v>63</v>
      </c>
      <c r="D3" s="96" t="s">
        <v>64</v>
      </c>
      <c r="E3" s="97" t="s">
        <v>1</v>
      </c>
      <c r="F3" s="25"/>
      <c r="G3" s="98" t="s">
        <v>65</v>
      </c>
      <c r="H3" s="99" t="s">
        <v>66</v>
      </c>
      <c r="I3" s="99" t="s">
        <v>31</v>
      </c>
      <c r="J3" s="18" t="s">
        <v>67</v>
      </c>
      <c r="K3" s="100" t="s">
        <v>68</v>
      </c>
      <c r="L3" s="100" t="s">
        <v>69</v>
      </c>
      <c r="M3" s="98" t="s">
        <v>70</v>
      </c>
      <c r="N3" s="98" t="s">
        <v>30</v>
      </c>
      <c r="O3" s="99" t="s">
        <v>71</v>
      </c>
      <c r="P3" s="98" t="s">
        <v>66</v>
      </c>
      <c r="Q3" s="98" t="s">
        <v>3</v>
      </c>
      <c r="R3" s="98">
        <v>1</v>
      </c>
      <c r="S3" s="98">
        <v>2</v>
      </c>
      <c r="T3" s="98">
        <v>3</v>
      </c>
      <c r="U3" s="98" t="s">
        <v>72</v>
      </c>
      <c r="V3" s="18" t="s">
        <v>21</v>
      </c>
      <c r="W3" s="17" t="s">
        <v>73</v>
      </c>
      <c r="X3" s="17" t="s">
        <v>74</v>
      </c>
      <c r="Y3" s="92"/>
      <c r="Z3" s="92"/>
      <c r="AA3" s="92"/>
      <c r="AB3" s="92"/>
      <c r="AC3" s="92"/>
      <c r="AD3" s="92"/>
    </row>
    <row r="4" spans="1:30" x14ac:dyDescent="0.25">
      <c r="A4" s="9"/>
      <c r="B4" s="101" t="s">
        <v>76</v>
      </c>
      <c r="C4" s="123" t="s">
        <v>77</v>
      </c>
      <c r="D4" s="101" t="s">
        <v>75</v>
      </c>
      <c r="E4" s="124"/>
      <c r="F4" s="125"/>
      <c r="G4" s="102"/>
      <c r="H4" s="103"/>
      <c r="I4" s="103">
        <v>1</v>
      </c>
      <c r="J4" s="104"/>
      <c r="K4" s="104" t="s">
        <v>79</v>
      </c>
      <c r="L4" s="104"/>
      <c r="M4" s="104">
        <v>1</v>
      </c>
      <c r="N4" s="102"/>
      <c r="O4" s="103"/>
      <c r="P4" s="102"/>
      <c r="Q4" s="126" t="s">
        <v>80</v>
      </c>
      <c r="R4" s="126"/>
      <c r="S4" s="126"/>
      <c r="T4" s="126"/>
      <c r="U4" s="126"/>
      <c r="V4" s="105" t="s">
        <v>81</v>
      </c>
      <c r="W4" s="106" t="s">
        <v>78</v>
      </c>
      <c r="X4" s="102">
        <v>1502</v>
      </c>
      <c r="Y4" s="92"/>
      <c r="Z4" s="92"/>
      <c r="AA4" s="92"/>
      <c r="AB4" s="92"/>
      <c r="AC4" s="92"/>
      <c r="AD4" s="92"/>
    </row>
    <row r="5" spans="1:30" x14ac:dyDescent="0.25">
      <c r="A5" s="24"/>
      <c r="B5" s="116"/>
      <c r="C5" s="117"/>
      <c r="D5" s="118"/>
      <c r="E5" s="119"/>
      <c r="F5" s="120"/>
      <c r="G5" s="117"/>
      <c r="H5" s="117"/>
      <c r="I5" s="117"/>
      <c r="J5" s="121"/>
      <c r="K5" s="121"/>
      <c r="L5" s="121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22"/>
      <c r="Y5" s="92"/>
      <c r="Z5" s="92"/>
      <c r="AA5" s="92"/>
      <c r="AB5" s="92"/>
      <c r="AC5" s="92"/>
      <c r="AD5" s="92"/>
    </row>
    <row r="6" spans="1:30" x14ac:dyDescent="0.25">
      <c r="A6" s="24"/>
      <c r="B6" s="107"/>
      <c r="C6" s="1"/>
      <c r="D6" s="107"/>
      <c r="E6" s="108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7"/>
      <c r="X6" s="1"/>
      <c r="Y6" s="92"/>
      <c r="Z6" s="92"/>
      <c r="AA6" s="92"/>
      <c r="AB6" s="92"/>
      <c r="AC6" s="92"/>
      <c r="AD6" s="92"/>
    </row>
    <row r="7" spans="1:30" x14ac:dyDescent="0.25">
      <c r="A7" s="24"/>
      <c r="B7" s="107"/>
      <c r="C7" s="1"/>
      <c r="D7" s="107"/>
      <c r="E7" s="108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7"/>
      <c r="X7" s="1"/>
      <c r="Y7" s="92"/>
      <c r="Z7" s="92"/>
      <c r="AA7" s="92"/>
      <c r="AB7" s="92"/>
      <c r="AC7" s="92"/>
      <c r="AD7" s="92"/>
    </row>
    <row r="8" spans="1:30" x14ac:dyDescent="0.25">
      <c r="A8" s="24"/>
      <c r="B8" s="107"/>
      <c r="C8" s="1"/>
      <c r="D8" s="107"/>
      <c r="E8" s="108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7"/>
      <c r="X8" s="1"/>
      <c r="Y8" s="92"/>
      <c r="Z8" s="92"/>
      <c r="AA8" s="92"/>
      <c r="AB8" s="92"/>
      <c r="AC8" s="92"/>
      <c r="AD8" s="92"/>
    </row>
    <row r="9" spans="1:30" x14ac:dyDescent="0.25">
      <c r="A9" s="24"/>
      <c r="B9" s="107"/>
      <c r="C9" s="1"/>
      <c r="D9" s="107"/>
      <c r="E9" s="108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7"/>
      <c r="X9" s="1"/>
      <c r="Y9" s="92"/>
      <c r="Z9" s="92"/>
      <c r="AA9" s="92"/>
      <c r="AB9" s="92"/>
      <c r="AC9" s="92"/>
      <c r="AD9" s="92"/>
    </row>
    <row r="10" spans="1:30" x14ac:dyDescent="0.25">
      <c r="A10" s="24"/>
      <c r="B10" s="107"/>
      <c r="C10" s="1"/>
      <c r="D10" s="107"/>
      <c r="E10" s="108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7"/>
      <c r="X10" s="1"/>
      <c r="Y10" s="92"/>
      <c r="Z10" s="92"/>
      <c r="AA10" s="92"/>
      <c r="AB10" s="92"/>
      <c r="AC10" s="92"/>
      <c r="AD10" s="92"/>
    </row>
    <row r="11" spans="1:30" x14ac:dyDescent="0.25">
      <c r="A11" s="24"/>
      <c r="B11" s="107"/>
      <c r="C11" s="1"/>
      <c r="D11" s="107"/>
      <c r="E11" s="108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7"/>
      <c r="X11" s="1"/>
      <c r="Y11" s="92"/>
      <c r="Z11" s="92"/>
      <c r="AA11" s="92"/>
      <c r="AB11" s="92"/>
      <c r="AC11" s="92"/>
      <c r="AD11" s="92"/>
    </row>
    <row r="12" spans="1:30" x14ac:dyDescent="0.25">
      <c r="A12" s="24"/>
      <c r="B12" s="107"/>
      <c r="C12" s="1"/>
      <c r="D12" s="107"/>
      <c r="E12" s="108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7"/>
      <c r="X12" s="1"/>
      <c r="Y12" s="92"/>
      <c r="Z12" s="92"/>
      <c r="AA12" s="92"/>
      <c r="AB12" s="92"/>
      <c r="AC12" s="92"/>
      <c r="AD12" s="92"/>
    </row>
    <row r="13" spans="1:30" x14ac:dyDescent="0.25">
      <c r="A13" s="24"/>
      <c r="B13" s="107"/>
      <c r="C13" s="1"/>
      <c r="D13" s="107"/>
      <c r="E13" s="108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7"/>
      <c r="X13" s="1"/>
      <c r="Y13" s="92"/>
      <c r="Z13" s="92"/>
      <c r="AA13" s="92"/>
      <c r="AB13" s="92"/>
      <c r="AC13" s="92"/>
      <c r="AD13" s="92"/>
    </row>
    <row r="14" spans="1:30" x14ac:dyDescent="0.25">
      <c r="A14" s="24"/>
      <c r="B14" s="107"/>
      <c r="C14" s="1"/>
      <c r="D14" s="107"/>
      <c r="E14" s="108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7"/>
      <c r="X14" s="1"/>
      <c r="Y14" s="92"/>
      <c r="Z14" s="92"/>
      <c r="AA14" s="92"/>
      <c r="AB14" s="92"/>
      <c r="AC14" s="92"/>
      <c r="AD14" s="92"/>
    </row>
    <row r="15" spans="1:30" x14ac:dyDescent="0.25">
      <c r="A15" s="24"/>
      <c r="B15" s="107"/>
      <c r="C15" s="1"/>
      <c r="D15" s="107"/>
      <c r="E15" s="108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7"/>
      <c r="X15" s="1"/>
      <c r="Y15" s="92"/>
      <c r="Z15" s="92"/>
      <c r="AA15" s="92"/>
      <c r="AB15" s="92"/>
      <c r="AC15" s="92"/>
      <c r="AD15" s="92"/>
    </row>
    <row r="16" spans="1:30" x14ac:dyDescent="0.25">
      <c r="A16" s="24"/>
      <c r="B16" s="107"/>
      <c r="C16" s="1"/>
      <c r="D16" s="107"/>
      <c r="E16" s="108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7"/>
      <c r="X16" s="1"/>
      <c r="Y16" s="92"/>
      <c r="Z16" s="92"/>
      <c r="AA16" s="92"/>
      <c r="AB16" s="92"/>
      <c r="AC16" s="92"/>
      <c r="AD16" s="92"/>
    </row>
    <row r="17" spans="1:30" x14ac:dyDescent="0.25">
      <c r="A17" s="24"/>
      <c r="B17" s="107"/>
      <c r="C17" s="1"/>
      <c r="D17" s="107"/>
      <c r="E17" s="108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7"/>
      <c r="X17" s="1"/>
      <c r="Y17" s="92"/>
      <c r="Z17" s="92"/>
      <c r="AA17" s="92"/>
      <c r="AB17" s="92"/>
      <c r="AC17" s="92"/>
      <c r="AD17" s="92"/>
    </row>
    <row r="18" spans="1:30" x14ac:dyDescent="0.25">
      <c r="A18" s="24"/>
      <c r="B18" s="107"/>
      <c r="C18" s="1"/>
      <c r="D18" s="107"/>
      <c r="E18" s="108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7"/>
      <c r="X18" s="1"/>
      <c r="Y18" s="92"/>
      <c r="Z18" s="92"/>
      <c r="AA18" s="92"/>
      <c r="AB18" s="92"/>
      <c r="AC18" s="92"/>
      <c r="AD18" s="92"/>
    </row>
    <row r="19" spans="1:30" x14ac:dyDescent="0.25">
      <c r="A19" s="24"/>
      <c r="B19" s="107"/>
      <c r="C19" s="1"/>
      <c r="D19" s="107"/>
      <c r="E19" s="108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7"/>
      <c r="X19" s="1"/>
      <c r="Y19" s="92"/>
      <c r="Z19" s="92"/>
      <c r="AA19" s="92"/>
      <c r="AB19" s="92"/>
      <c r="AC19" s="92"/>
      <c r="AD19" s="92"/>
    </row>
    <row r="20" spans="1:30" x14ac:dyDescent="0.25">
      <c r="A20" s="24"/>
      <c r="B20" s="107"/>
      <c r="C20" s="1"/>
      <c r="D20" s="107"/>
      <c r="E20" s="108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7"/>
      <c r="X20" s="1"/>
      <c r="Y20" s="92"/>
      <c r="Z20" s="92"/>
      <c r="AA20" s="92"/>
      <c r="AB20" s="92"/>
      <c r="AC20" s="92"/>
      <c r="AD20" s="92"/>
    </row>
    <row r="21" spans="1:30" x14ac:dyDescent="0.25">
      <c r="A21" s="24"/>
      <c r="B21" s="107"/>
      <c r="C21" s="1"/>
      <c r="D21" s="107"/>
      <c r="E21" s="108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7"/>
      <c r="X21" s="1"/>
      <c r="Y21" s="92"/>
      <c r="Z21" s="92"/>
      <c r="AA21" s="92"/>
      <c r="AB21" s="92"/>
      <c r="AC21" s="92"/>
      <c r="AD21" s="92"/>
    </row>
    <row r="22" spans="1:30" x14ac:dyDescent="0.25">
      <c r="A22" s="24"/>
      <c r="B22" s="107"/>
      <c r="C22" s="1"/>
      <c r="D22" s="107"/>
      <c r="E22" s="108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7"/>
      <c r="X22" s="1"/>
      <c r="Y22" s="92"/>
      <c r="Z22" s="92"/>
      <c r="AA22" s="92"/>
      <c r="AB22" s="92"/>
      <c r="AC22" s="92"/>
      <c r="AD22" s="92"/>
    </row>
    <row r="23" spans="1:30" x14ac:dyDescent="0.25">
      <c r="A23" s="24"/>
      <c r="B23" s="107"/>
      <c r="C23" s="1"/>
      <c r="D23" s="107"/>
      <c r="E23" s="108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7"/>
      <c r="X23" s="1"/>
      <c r="Y23" s="92"/>
      <c r="Z23" s="92"/>
      <c r="AA23" s="92"/>
      <c r="AB23" s="92"/>
      <c r="AC23" s="92"/>
      <c r="AD23" s="92"/>
    </row>
    <row r="24" spans="1:30" x14ac:dyDescent="0.25">
      <c r="A24" s="24"/>
      <c r="B24" s="107"/>
      <c r="C24" s="1"/>
      <c r="D24" s="107"/>
      <c r="E24" s="108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7"/>
      <c r="X24" s="1"/>
      <c r="Y24" s="92"/>
      <c r="Z24" s="92"/>
      <c r="AA24" s="92"/>
      <c r="AB24" s="92"/>
      <c r="AC24" s="92"/>
      <c r="AD24" s="92"/>
    </row>
    <row r="25" spans="1:30" x14ac:dyDescent="0.25">
      <c r="A25" s="24"/>
      <c r="B25" s="107"/>
      <c r="C25" s="1"/>
      <c r="D25" s="107"/>
      <c r="E25" s="108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7"/>
      <c r="X25" s="1"/>
      <c r="Y25" s="92"/>
      <c r="Z25" s="92"/>
      <c r="AA25" s="92"/>
      <c r="AB25" s="92"/>
      <c r="AC25" s="92"/>
      <c r="AD25" s="92"/>
    </row>
    <row r="26" spans="1:30" x14ac:dyDescent="0.25">
      <c r="A26" s="24"/>
      <c r="B26" s="107"/>
      <c r="C26" s="1"/>
      <c r="D26" s="107"/>
      <c r="E26" s="108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7"/>
      <c r="X26" s="1"/>
      <c r="Y26" s="92"/>
      <c r="Z26" s="92"/>
      <c r="AA26" s="92"/>
      <c r="AB26" s="92"/>
      <c r="AC26" s="92"/>
      <c r="AD26" s="92"/>
    </row>
    <row r="27" spans="1:30" x14ac:dyDescent="0.25">
      <c r="A27" s="24"/>
      <c r="B27" s="107"/>
      <c r="C27" s="1"/>
      <c r="D27" s="107"/>
      <c r="E27" s="108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7"/>
      <c r="X27" s="1"/>
      <c r="Y27" s="92"/>
      <c r="Z27" s="92"/>
      <c r="AA27" s="92"/>
      <c r="AB27" s="92"/>
      <c r="AC27" s="92"/>
      <c r="AD27" s="92"/>
    </row>
    <row r="28" spans="1:30" x14ac:dyDescent="0.25">
      <c r="A28" s="24"/>
      <c r="B28" s="107"/>
      <c r="C28" s="1"/>
      <c r="D28" s="107"/>
      <c r="E28" s="108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7"/>
      <c r="X28" s="1"/>
      <c r="Y28" s="92"/>
      <c r="Z28" s="92"/>
      <c r="AA28" s="92"/>
      <c r="AB28" s="92"/>
      <c r="AC28" s="92"/>
      <c r="AD28" s="92"/>
    </row>
    <row r="29" spans="1:30" x14ac:dyDescent="0.25">
      <c r="A29" s="24"/>
      <c r="B29" s="107"/>
      <c r="C29" s="1"/>
      <c r="D29" s="107"/>
      <c r="E29" s="108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7"/>
      <c r="X29" s="1"/>
      <c r="Y29" s="92"/>
      <c r="Z29" s="92"/>
      <c r="AA29" s="92"/>
      <c r="AB29" s="92"/>
      <c r="AC29" s="92"/>
      <c r="AD29" s="92"/>
    </row>
    <row r="30" spans="1:30" x14ac:dyDescent="0.25">
      <c r="A30" s="24"/>
      <c r="B30" s="107"/>
      <c r="C30" s="1"/>
      <c r="D30" s="107"/>
      <c r="E30" s="108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7"/>
      <c r="X30" s="1"/>
      <c r="Y30" s="92"/>
      <c r="Z30" s="92"/>
      <c r="AA30" s="92"/>
      <c r="AB30" s="92"/>
      <c r="AC30" s="92"/>
      <c r="AD30" s="92"/>
    </row>
    <row r="31" spans="1:30" x14ac:dyDescent="0.25">
      <c r="A31" s="24"/>
      <c r="B31" s="107"/>
      <c r="C31" s="1"/>
      <c r="D31" s="107"/>
      <c r="E31" s="108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7"/>
      <c r="X31" s="1"/>
      <c r="Y31" s="92"/>
      <c r="Z31" s="92"/>
      <c r="AA31" s="92"/>
      <c r="AB31" s="92"/>
      <c r="AC31" s="92"/>
      <c r="AD31" s="92"/>
    </row>
    <row r="32" spans="1:30" x14ac:dyDescent="0.25">
      <c r="A32" s="24"/>
      <c r="B32" s="107"/>
      <c r="C32" s="1"/>
      <c r="D32" s="107"/>
      <c r="E32" s="108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7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07"/>
      <c r="C33" s="1"/>
      <c r="D33" s="107"/>
      <c r="E33" s="108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7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07"/>
      <c r="C34" s="1"/>
      <c r="D34" s="107"/>
      <c r="E34" s="108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7"/>
      <c r="X34" s="1"/>
      <c r="Y34" s="92"/>
      <c r="Z34" s="92"/>
      <c r="AA34" s="92"/>
      <c r="AB34" s="92"/>
      <c r="AC34" s="92"/>
      <c r="AD34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2019-01-26T14:46:01Z</dcterms:modified>
</cp:coreProperties>
</file>