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8" i="1" l="1"/>
  <c r="O18" i="1" s="1"/>
  <c r="O22" i="1" s="1"/>
  <c r="O25" i="1" s="1"/>
  <c r="AF18" i="1"/>
  <c r="AE18" i="1"/>
  <c r="AJ18" i="1"/>
  <c r="AI18" i="1"/>
  <c r="AH18" i="1"/>
  <c r="AG18" i="1"/>
  <c r="AD18" i="1"/>
  <c r="I24" i="1" s="1"/>
  <c r="N24" i="1" s="1"/>
  <c r="AC18" i="1"/>
  <c r="H24" i="1" s="1"/>
  <c r="AB18" i="1"/>
  <c r="G24" i="1" s="1"/>
  <c r="AA18" i="1"/>
  <c r="F24" i="1" s="1"/>
  <c r="Z18" i="1"/>
  <c r="E24" i="1" s="1"/>
  <c r="Y18" i="1"/>
  <c r="X18" i="1"/>
  <c r="W18" i="1"/>
  <c r="V18" i="1"/>
  <c r="U18" i="1"/>
  <c r="M18" i="1"/>
  <c r="L18" i="1"/>
  <c r="K18" i="1"/>
  <c r="J18" i="1"/>
  <c r="I18" i="1"/>
  <c r="H18" i="1"/>
  <c r="H22" i="1" s="1"/>
  <c r="G18" i="1"/>
  <c r="G22" i="1" s="1"/>
  <c r="G25" i="1" s="1"/>
  <c r="F18" i="1"/>
  <c r="F22" i="1" s="1"/>
  <c r="E18" i="1"/>
  <c r="E22" i="1" s="1"/>
  <c r="I22" i="1" l="1"/>
  <c r="D19" i="1"/>
  <c r="I25" i="1"/>
  <c r="N25" i="1" s="1"/>
  <c r="F25" i="1"/>
  <c r="M24" i="1"/>
  <c r="L24" i="1"/>
  <c r="K24" i="1"/>
  <c r="N18" i="1"/>
  <c r="N22" i="1" s="1"/>
  <c r="M22" i="1"/>
  <c r="E25" i="1"/>
  <c r="K22" i="1"/>
  <c r="L22" i="1"/>
  <c r="H25" i="1"/>
  <c r="M25" i="1" l="1"/>
  <c r="K25" i="1"/>
  <c r="L25" i="1"/>
</calcChain>
</file>

<file path=xl/sharedStrings.xml><?xml version="1.0" encoding="utf-8"?>
<sst xmlns="http://schemas.openxmlformats.org/spreadsheetml/2006/main" count="104" uniqueCount="69">
  <si>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</si>
  <si>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</si>
  <si>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</si>
  <si>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</si>
  <si>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</si>
  <si>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</si>
  <si>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</si>
  <si>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</si>
  <si>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</si>
  <si>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</si>
  <si>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</si>
  <si>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</si>
  <si>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</si>
  <si>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</si>
  <si>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</si>
  <si>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</si>
  <si>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</si>
  <si>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</si>
  <si>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</si>
  <si>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</si>
  <si>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</si>
  <si>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</si>
  <si>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</si>
  <si>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</si>
  <si>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</si>
  <si>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</si>
  <si>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Fera  2</t>
  </si>
  <si>
    <t>ykköspesis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</si>
  <si>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</si>
  <si>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</si>
  <si>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</si>
  <si>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</si>
  <si>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</si>
  <si>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</si>
  <si>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</si>
  <si>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</si>
  <si>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</si>
  <si>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</si>
  <si>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</si>
  <si>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</si>
  <si>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</si>
  <si>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Fera = Fera, Rauma  (1958),  kasvattajaseura</t>
  </si>
  <si>
    <t>K - %</t>
  </si>
  <si>
    <t>Lukko</t>
  </si>
  <si>
    <t>Minttu Mäkinen</t>
  </si>
  <si>
    <t>25.9.1994   Rauma</t>
  </si>
  <si>
    <t>suomensarja</t>
  </si>
  <si>
    <t>17.05. 2012  Pesä Ysit - Lukko  1-2  (5-2, 0-1, 1-1, 5-6)</t>
  </si>
  <si>
    <t>2.  ottelu</t>
  </si>
  <si>
    <t>05.06. 2012  Lukko - PeTo-Jussit  2-0  (6-0, 9-4)</t>
  </si>
  <si>
    <t xml:space="preserve">  17 v   7 kk 22 pv</t>
  </si>
  <si>
    <t xml:space="preserve">  17 v   8 kk 11 pv</t>
  </si>
  <si>
    <t>Lukko = Fera, Rauma  (1958)</t>
  </si>
  <si>
    <t>6.</t>
  </si>
  <si>
    <t>LaJy</t>
  </si>
  <si>
    <t>----</t>
  </si>
  <si>
    <t>11.</t>
  </si>
  <si>
    <t>ViPa</t>
  </si>
  <si>
    <t>ViPa = Vihdin Pallo  (1967)</t>
  </si>
  <si>
    <t>28.  ottelu</t>
  </si>
  <si>
    <t>06.06. 2015  ViPa - ViU  0-2  (3-5, 0-1)</t>
  </si>
  <si>
    <t xml:space="preserve">  20 v   8 kk 12 pv</t>
  </si>
  <si>
    <t>MyVe</t>
  </si>
  <si>
    <t>MyVe = Mynämäen Vesa  (1920)</t>
  </si>
  <si>
    <t xml:space="preserve">Lyöty </t>
  </si>
  <si>
    <t xml:space="preserve">Tuotu </t>
  </si>
  <si>
    <t>L+T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</si>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</sst>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/>
    <xf numFmtId="165" fontId="2" fillId="3" borderId="3" xfId="0" quotePrefix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0" xfId="0" applyFont="1" applyFill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9" customWidth="1"/>
    <col min="4" max="4" width="8.42578125" style="60" customWidth="1"/>
    <col min="5" max="13" width="5.7109375" style="60" customWidth="1"/>
    <col min="14" max="14" width="8.5703125" style="60" customWidth="1"/>
    <col min="15" max="15" width="0.5703125" style="60" customWidth="1"/>
    <col min="16" max="19" width="5.7109375" style="60" customWidth="1"/>
    <col min="20" max="20" width="0.7109375" style="60" customWidth="1"/>
    <col min="21" max="27" width="5.7109375" style="60" customWidth="1"/>
    <col min="28" max="36" width="5.7109375" style="9" customWidth="1"/>
    <col min="37" max="37" width="25.140625" style="9" customWidth="1"/>
    <col min="38" max="38" width="24.140625" style="9" customWidth="1"/>
    <col min="39" max="16384" width="9.140625" style="9"/>
  </cols>
  <sheetData>
    <row r="1" spans="1:38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73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33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66</v>
      </c>
      <c r="S3" s="18" t="s">
        <v>3</v>
      </c>
      <c r="T3" s="39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34</v>
      </c>
      <c r="AF3" s="18" t="s">
        <v>35</v>
      </c>
      <c r="AG3" s="15" t="s">
        <v>36</v>
      </c>
      <c r="AH3" s="15" t="s">
        <v>37</v>
      </c>
      <c r="AI3" s="17" t="s">
        <v>38</v>
      </c>
      <c r="AJ3" s="18" t="s">
        <v>39</v>
      </c>
      <c r="AK3" s="8"/>
      <c r="AL3" s="8"/>
    </row>
    <row r="4" spans="1:38" ht="15" customHeight="1" x14ac:dyDescent="0.25">
      <c r="A4" s="1"/>
      <c r="B4" s="30">
        <v>2010</v>
      </c>
      <c r="C4" s="30"/>
      <c r="D4" s="31" t="s">
        <v>26</v>
      </c>
      <c r="E4" s="30"/>
      <c r="F4" s="32" t="s">
        <v>27</v>
      </c>
      <c r="G4" s="62"/>
      <c r="H4" s="61"/>
      <c r="I4" s="30"/>
      <c r="J4" s="30"/>
      <c r="K4" s="30"/>
      <c r="L4" s="30"/>
      <c r="M4" s="30"/>
      <c r="N4" s="33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51"/>
      <c r="AA4" s="51"/>
      <c r="AB4" s="51"/>
      <c r="AC4" s="51"/>
      <c r="AD4" s="51"/>
      <c r="AE4" s="24"/>
      <c r="AF4" s="24"/>
      <c r="AG4" s="29"/>
      <c r="AH4" s="27"/>
      <c r="AI4" s="10"/>
      <c r="AJ4" s="29"/>
      <c r="AK4" s="8"/>
      <c r="AL4" s="8"/>
    </row>
    <row r="5" spans="1:38" ht="15" customHeight="1" x14ac:dyDescent="0.25">
      <c r="A5" s="1"/>
      <c r="B5" s="30">
        <v>2011</v>
      </c>
      <c r="C5" s="30"/>
      <c r="D5" s="31" t="s">
        <v>26</v>
      </c>
      <c r="E5" s="30"/>
      <c r="F5" s="32" t="s">
        <v>27</v>
      </c>
      <c r="G5" s="62"/>
      <c r="H5" s="61"/>
      <c r="I5" s="30"/>
      <c r="J5" s="30"/>
      <c r="K5" s="30"/>
      <c r="L5" s="30"/>
      <c r="M5" s="30"/>
      <c r="N5" s="33"/>
      <c r="O5" s="63">
        <v>0</v>
      </c>
      <c r="P5" s="18"/>
      <c r="Q5" s="18"/>
      <c r="R5" s="18"/>
      <c r="S5" s="18"/>
      <c r="T5" s="23"/>
      <c r="U5" s="24"/>
      <c r="V5" s="24"/>
      <c r="W5" s="24"/>
      <c r="X5" s="24"/>
      <c r="Y5" s="24"/>
      <c r="Z5" s="51"/>
      <c r="AA5" s="51"/>
      <c r="AB5" s="51"/>
      <c r="AC5" s="51"/>
      <c r="AD5" s="51"/>
      <c r="AE5" s="24"/>
      <c r="AF5" s="24"/>
      <c r="AG5" s="29"/>
      <c r="AH5" s="27"/>
      <c r="AI5" s="10"/>
      <c r="AJ5" s="29"/>
      <c r="AK5" s="8"/>
      <c r="AL5" s="8"/>
    </row>
    <row r="6" spans="1:38" ht="15" customHeight="1" x14ac:dyDescent="0.25">
      <c r="A6" s="1"/>
      <c r="B6" s="24">
        <v>2011</v>
      </c>
      <c r="C6" s="24" t="s">
        <v>28</v>
      </c>
      <c r="D6" s="25" t="s">
        <v>43</v>
      </c>
      <c r="E6" s="24">
        <v>1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72" t="s">
        <v>55</v>
      </c>
      <c r="O6" s="63"/>
      <c r="P6" s="18"/>
      <c r="Q6" s="18"/>
      <c r="R6" s="18"/>
      <c r="S6" s="18"/>
      <c r="T6" s="23"/>
      <c r="U6" s="24"/>
      <c r="V6" s="24"/>
      <c r="W6" s="27"/>
      <c r="X6" s="24"/>
      <c r="Y6" s="24"/>
      <c r="Z6" s="51"/>
      <c r="AA6" s="51"/>
      <c r="AB6" s="51"/>
      <c r="AC6" s="51"/>
      <c r="AD6" s="51"/>
      <c r="AE6" s="24"/>
      <c r="AF6" s="24"/>
      <c r="AG6" s="29"/>
      <c r="AH6" s="27"/>
      <c r="AI6" s="10"/>
      <c r="AJ6" s="29"/>
      <c r="AK6" s="8"/>
      <c r="AL6" s="8"/>
    </row>
    <row r="7" spans="1:38" ht="15" customHeight="1" x14ac:dyDescent="0.25">
      <c r="A7" s="1"/>
      <c r="B7" s="65">
        <v>2012</v>
      </c>
      <c r="C7" s="65"/>
      <c r="D7" s="66" t="s">
        <v>26</v>
      </c>
      <c r="E7" s="65"/>
      <c r="F7" s="67" t="s">
        <v>46</v>
      </c>
      <c r="G7" s="68"/>
      <c r="H7" s="69"/>
      <c r="I7" s="65"/>
      <c r="J7" s="65"/>
      <c r="K7" s="65"/>
      <c r="L7" s="65"/>
      <c r="M7" s="65"/>
      <c r="N7" s="70"/>
      <c r="O7" s="63">
        <v>0</v>
      </c>
      <c r="P7" s="18"/>
      <c r="Q7" s="18"/>
      <c r="R7" s="18"/>
      <c r="S7" s="18"/>
      <c r="T7" s="23"/>
      <c r="U7" s="24"/>
      <c r="V7" s="24"/>
      <c r="W7" s="24"/>
      <c r="X7" s="24"/>
      <c r="Y7" s="24"/>
      <c r="Z7" s="51"/>
      <c r="AA7" s="51"/>
      <c r="AB7" s="51"/>
      <c r="AC7" s="51"/>
      <c r="AD7" s="51"/>
      <c r="AE7" s="24"/>
      <c r="AF7" s="24"/>
      <c r="AG7" s="29"/>
      <c r="AH7" s="27"/>
      <c r="AI7" s="10"/>
      <c r="AJ7" s="29"/>
      <c r="AK7" s="8"/>
      <c r="AL7" s="8"/>
    </row>
    <row r="8" spans="1:38" ht="15" customHeight="1" x14ac:dyDescent="0.25">
      <c r="A8" s="1"/>
      <c r="B8" s="24">
        <v>2012</v>
      </c>
      <c r="C8" s="24" t="s">
        <v>28</v>
      </c>
      <c r="D8" s="25" t="s">
        <v>43</v>
      </c>
      <c r="E8" s="24">
        <v>9</v>
      </c>
      <c r="F8" s="24">
        <v>0</v>
      </c>
      <c r="G8" s="24">
        <v>3</v>
      </c>
      <c r="H8" s="24">
        <v>0</v>
      </c>
      <c r="I8" s="24">
        <v>11</v>
      </c>
      <c r="J8" s="24">
        <v>1</v>
      </c>
      <c r="K8" s="24">
        <v>4</v>
      </c>
      <c r="L8" s="24">
        <v>3</v>
      </c>
      <c r="M8" s="24">
        <v>3</v>
      </c>
      <c r="N8" s="26">
        <v>0.50600000000000001</v>
      </c>
      <c r="O8" s="63">
        <f>PRODUCT(I8/N8)</f>
        <v>21.739130434782609</v>
      </c>
      <c r="P8" s="18"/>
      <c r="Q8" s="18"/>
      <c r="R8" s="18"/>
      <c r="S8" s="18"/>
      <c r="T8" s="23"/>
      <c r="U8" s="24"/>
      <c r="V8" s="24"/>
      <c r="W8" s="27"/>
      <c r="X8" s="24"/>
      <c r="Y8" s="24"/>
      <c r="Z8" s="51"/>
      <c r="AA8" s="51"/>
      <c r="AB8" s="51"/>
      <c r="AC8" s="51"/>
      <c r="AD8" s="51"/>
      <c r="AE8" s="24"/>
      <c r="AF8" s="24"/>
      <c r="AG8" s="29"/>
      <c r="AH8" s="27"/>
      <c r="AI8" s="10"/>
      <c r="AJ8" s="29"/>
      <c r="AK8" s="8"/>
      <c r="AL8" s="8"/>
    </row>
    <row r="9" spans="1:38" ht="15" customHeight="1" x14ac:dyDescent="0.25">
      <c r="A9" s="1"/>
      <c r="B9" s="30">
        <v>2013</v>
      </c>
      <c r="C9" s="30"/>
      <c r="D9" s="31" t="s">
        <v>54</v>
      </c>
      <c r="E9" s="30"/>
      <c r="F9" s="71" t="s">
        <v>27</v>
      </c>
      <c r="G9" s="62"/>
      <c r="H9" s="61"/>
      <c r="I9" s="30"/>
      <c r="J9" s="30"/>
      <c r="K9" s="30"/>
      <c r="L9" s="30"/>
      <c r="M9" s="30"/>
      <c r="N9" s="33"/>
      <c r="O9" s="39"/>
      <c r="P9" s="18"/>
      <c r="Q9" s="18"/>
      <c r="R9" s="18"/>
      <c r="S9" s="18"/>
      <c r="T9" s="23"/>
      <c r="U9" s="24"/>
      <c r="V9" s="24"/>
      <c r="W9" s="24"/>
      <c r="X9" s="24"/>
      <c r="Y9" s="24"/>
      <c r="Z9" s="51"/>
      <c r="AA9" s="51"/>
      <c r="AB9" s="51"/>
      <c r="AC9" s="51"/>
      <c r="AD9" s="51"/>
      <c r="AE9" s="24"/>
      <c r="AF9" s="24"/>
      <c r="AG9" s="29"/>
      <c r="AH9" s="24"/>
      <c r="AI9" s="24"/>
      <c r="AJ9" s="24"/>
      <c r="AK9" s="8"/>
      <c r="AL9" s="8"/>
    </row>
    <row r="10" spans="1:38" ht="15" customHeight="1" x14ac:dyDescent="0.25">
      <c r="A10" s="1"/>
      <c r="B10" s="24">
        <v>2013</v>
      </c>
      <c r="C10" s="24" t="s">
        <v>53</v>
      </c>
      <c r="D10" s="25" t="s">
        <v>43</v>
      </c>
      <c r="E10" s="24">
        <v>10</v>
      </c>
      <c r="F10" s="24">
        <v>0</v>
      </c>
      <c r="G10" s="24">
        <v>9</v>
      </c>
      <c r="H10" s="24">
        <v>0</v>
      </c>
      <c r="I10" s="24">
        <v>19</v>
      </c>
      <c r="J10" s="24">
        <v>0</v>
      </c>
      <c r="K10" s="24">
        <v>4</v>
      </c>
      <c r="L10" s="24">
        <v>6</v>
      </c>
      <c r="M10" s="24">
        <v>9</v>
      </c>
      <c r="N10" s="26">
        <v>0.33329999999999999</v>
      </c>
      <c r="O10" s="63">
        <f>PRODUCT(I10/N10)</f>
        <v>57.005700570057009</v>
      </c>
      <c r="P10" s="18"/>
      <c r="Q10" s="18"/>
      <c r="R10" s="18"/>
      <c r="S10" s="18"/>
      <c r="T10" s="23"/>
      <c r="U10" s="24"/>
      <c r="V10" s="24"/>
      <c r="W10" s="27"/>
      <c r="X10" s="24"/>
      <c r="Y10" s="24"/>
      <c r="Z10" s="51"/>
      <c r="AA10" s="51"/>
      <c r="AB10" s="51"/>
      <c r="AC10" s="51"/>
      <c r="AD10" s="51"/>
      <c r="AE10" s="24"/>
      <c r="AF10" s="24"/>
      <c r="AG10" s="29"/>
      <c r="AH10" s="27"/>
      <c r="AI10" s="10"/>
      <c r="AJ10" s="29"/>
      <c r="AK10" s="8"/>
      <c r="AL10" s="8"/>
    </row>
    <row r="11" spans="1:38" ht="15" customHeight="1" x14ac:dyDescent="0.25">
      <c r="A11" s="1"/>
      <c r="B11" s="30">
        <v>2014</v>
      </c>
      <c r="C11" s="30"/>
      <c r="D11" s="31" t="s">
        <v>54</v>
      </c>
      <c r="E11" s="30"/>
      <c r="F11" s="71" t="s">
        <v>27</v>
      </c>
      <c r="G11" s="62"/>
      <c r="H11" s="61"/>
      <c r="I11" s="30"/>
      <c r="J11" s="30"/>
      <c r="K11" s="30"/>
      <c r="L11" s="30"/>
      <c r="M11" s="30"/>
      <c r="N11" s="33"/>
      <c r="O11" s="63"/>
      <c r="P11" s="18"/>
      <c r="Q11" s="18"/>
      <c r="R11" s="18"/>
      <c r="S11" s="18"/>
      <c r="T11" s="23"/>
      <c r="U11" s="24"/>
      <c r="V11" s="24"/>
      <c r="W11" s="27"/>
      <c r="X11" s="24"/>
      <c r="Y11" s="24"/>
      <c r="Z11" s="51"/>
      <c r="AA11" s="51"/>
      <c r="AB11" s="51"/>
      <c r="AC11" s="51"/>
      <c r="AD11" s="51"/>
      <c r="AE11" s="24"/>
      <c r="AF11" s="24"/>
      <c r="AG11" s="29"/>
      <c r="AH11" s="27"/>
      <c r="AI11" s="10"/>
      <c r="AJ11" s="29"/>
      <c r="AK11" s="8"/>
      <c r="AL11" s="8"/>
    </row>
    <row r="12" spans="1:38" ht="15" customHeight="1" x14ac:dyDescent="0.25">
      <c r="A12" s="1"/>
      <c r="B12" s="24">
        <v>2015</v>
      </c>
      <c r="C12" s="24" t="s">
        <v>56</v>
      </c>
      <c r="D12" s="25" t="s">
        <v>57</v>
      </c>
      <c r="E12" s="24">
        <v>24</v>
      </c>
      <c r="F12" s="24">
        <v>0</v>
      </c>
      <c r="G12" s="24">
        <v>14</v>
      </c>
      <c r="H12" s="27">
        <v>1</v>
      </c>
      <c r="I12" s="24">
        <v>42</v>
      </c>
      <c r="J12" s="24">
        <v>3</v>
      </c>
      <c r="K12" s="24">
        <v>2</v>
      </c>
      <c r="L12" s="24">
        <v>23</v>
      </c>
      <c r="M12" s="24">
        <v>14</v>
      </c>
      <c r="N12" s="26">
        <v>0.32300000000000001</v>
      </c>
      <c r="O12" s="58">
        <v>130</v>
      </c>
      <c r="P12" s="18"/>
      <c r="Q12" s="18"/>
      <c r="R12" s="18"/>
      <c r="S12" s="18"/>
      <c r="T12" s="23"/>
      <c r="U12" s="24"/>
      <c r="V12" s="24"/>
      <c r="W12" s="27"/>
      <c r="X12" s="24"/>
      <c r="Y12" s="24"/>
      <c r="Z12" s="51">
        <v>3</v>
      </c>
      <c r="AA12" s="51">
        <v>0</v>
      </c>
      <c r="AB12" s="51">
        <v>5</v>
      </c>
      <c r="AC12" s="51">
        <v>0</v>
      </c>
      <c r="AD12" s="51">
        <v>16</v>
      </c>
      <c r="AE12" s="24"/>
      <c r="AF12" s="24"/>
      <c r="AG12" s="29"/>
      <c r="AH12" s="27"/>
      <c r="AI12" s="28"/>
      <c r="AJ12" s="24"/>
      <c r="AK12" s="8"/>
      <c r="AL12" s="8"/>
    </row>
    <row r="13" spans="1:38" ht="15" customHeight="1" x14ac:dyDescent="0.25">
      <c r="A13" s="1"/>
      <c r="B13" s="24">
        <v>2016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72"/>
      <c r="O13" s="58"/>
      <c r="P13" s="18"/>
      <c r="Q13" s="18"/>
      <c r="R13" s="18"/>
      <c r="S13" s="18"/>
      <c r="T13" s="23"/>
      <c r="U13" s="24"/>
      <c r="V13" s="24"/>
      <c r="W13" s="27"/>
      <c r="X13" s="24"/>
      <c r="Y13" s="24"/>
      <c r="Z13" s="51"/>
      <c r="AA13" s="51"/>
      <c r="AB13" s="51"/>
      <c r="AC13" s="51"/>
      <c r="AD13" s="51"/>
      <c r="AE13" s="24"/>
      <c r="AF13" s="24"/>
      <c r="AG13" s="29"/>
      <c r="AH13" s="27"/>
      <c r="AI13" s="10"/>
      <c r="AJ13" s="29"/>
      <c r="AK13" s="8"/>
      <c r="AL13" s="8"/>
    </row>
    <row r="14" spans="1:38" ht="15" customHeight="1" x14ac:dyDescent="0.25">
      <c r="A14" s="1"/>
      <c r="B14" s="30">
        <v>2017</v>
      </c>
      <c r="C14" s="30"/>
      <c r="D14" s="31" t="s">
        <v>62</v>
      </c>
      <c r="E14" s="30"/>
      <c r="F14" s="71" t="s">
        <v>27</v>
      </c>
      <c r="G14" s="62"/>
      <c r="H14" s="61"/>
      <c r="I14" s="30"/>
      <c r="J14" s="30"/>
      <c r="K14" s="30"/>
      <c r="L14" s="30"/>
      <c r="M14" s="30"/>
      <c r="N14" s="33"/>
      <c r="O14" s="63"/>
      <c r="P14" s="18"/>
      <c r="Q14" s="18"/>
      <c r="R14" s="18"/>
      <c r="S14" s="18"/>
      <c r="T14" s="23"/>
      <c r="U14" s="24"/>
      <c r="V14" s="24"/>
      <c r="W14" s="27"/>
      <c r="X14" s="24"/>
      <c r="Y14" s="24"/>
      <c r="Z14" s="51"/>
      <c r="AA14" s="51"/>
      <c r="AB14" s="51"/>
      <c r="AC14" s="51"/>
      <c r="AD14" s="51"/>
      <c r="AE14" s="24"/>
      <c r="AF14" s="24"/>
      <c r="AG14" s="29"/>
      <c r="AH14" s="27"/>
      <c r="AI14" s="10"/>
      <c r="AJ14" s="29"/>
      <c r="AK14" s="8"/>
      <c r="AL14" s="8"/>
    </row>
    <row r="15" spans="1:38" ht="15" customHeight="1" x14ac:dyDescent="0.25">
      <c r="A15" s="1"/>
      <c r="B15" s="30">
        <v>2018</v>
      </c>
      <c r="C15" s="30"/>
      <c r="D15" s="31" t="s">
        <v>62</v>
      </c>
      <c r="E15" s="30"/>
      <c r="F15" s="71" t="s">
        <v>27</v>
      </c>
      <c r="G15" s="62"/>
      <c r="H15" s="61"/>
      <c r="I15" s="30"/>
      <c r="J15" s="30"/>
      <c r="K15" s="30"/>
      <c r="L15" s="30"/>
      <c r="M15" s="30"/>
      <c r="N15" s="33"/>
      <c r="O15" s="63"/>
      <c r="P15" s="18"/>
      <c r="Q15" s="18"/>
      <c r="R15" s="18"/>
      <c r="S15" s="18"/>
      <c r="T15" s="23"/>
      <c r="U15" s="24"/>
      <c r="V15" s="24"/>
      <c r="W15" s="27"/>
      <c r="X15" s="24"/>
      <c r="Y15" s="24"/>
      <c r="Z15" s="51"/>
      <c r="AA15" s="51"/>
      <c r="AB15" s="51"/>
      <c r="AC15" s="51"/>
      <c r="AD15" s="51"/>
      <c r="AE15" s="24"/>
      <c r="AF15" s="24"/>
      <c r="AG15" s="29"/>
      <c r="AH15" s="27"/>
      <c r="AI15" s="10"/>
      <c r="AJ15" s="29"/>
      <c r="AK15" s="8"/>
      <c r="AL15" s="8"/>
    </row>
    <row r="16" spans="1:38" ht="15" customHeight="1" x14ac:dyDescent="0.25">
      <c r="A16" s="1"/>
      <c r="B16" s="24">
        <v>2019</v>
      </c>
      <c r="C16" s="24" t="s">
        <v>67</v>
      </c>
      <c r="D16" s="25" t="s">
        <v>62</v>
      </c>
      <c r="E16" s="24">
        <v>16</v>
      </c>
      <c r="F16" s="24">
        <v>0</v>
      </c>
      <c r="G16" s="24">
        <v>18</v>
      </c>
      <c r="H16" s="24">
        <v>0</v>
      </c>
      <c r="I16" s="24">
        <v>43</v>
      </c>
      <c r="J16" s="24">
        <v>1</v>
      </c>
      <c r="K16" s="24">
        <v>3</v>
      </c>
      <c r="L16" s="24">
        <v>21</v>
      </c>
      <c r="M16" s="24">
        <v>18</v>
      </c>
      <c r="N16" s="72">
        <v>0.45263157894736844</v>
      </c>
      <c r="O16" s="58">
        <v>95</v>
      </c>
      <c r="P16" s="18"/>
      <c r="Q16" s="18"/>
      <c r="R16" s="18"/>
      <c r="S16" s="18"/>
      <c r="T16" s="23"/>
      <c r="U16" s="24"/>
      <c r="V16" s="24"/>
      <c r="W16" s="27"/>
      <c r="X16" s="24"/>
      <c r="Y16" s="24"/>
      <c r="Z16" s="51">
        <v>3</v>
      </c>
      <c r="AA16" s="51">
        <v>0</v>
      </c>
      <c r="AB16" s="51">
        <v>3</v>
      </c>
      <c r="AC16" s="51">
        <v>0</v>
      </c>
      <c r="AD16" s="51">
        <v>5</v>
      </c>
      <c r="AE16" s="24"/>
      <c r="AF16" s="24"/>
      <c r="AG16" s="29"/>
      <c r="AH16" s="27"/>
      <c r="AI16" s="10"/>
      <c r="AJ16" s="29"/>
      <c r="AK16" s="8"/>
      <c r="AL16" s="8"/>
    </row>
    <row r="17" spans="1:42" ht="15" customHeight="1" x14ac:dyDescent="0.2">
      <c r="A17" s="1"/>
      <c r="B17" s="24">
        <v>2020</v>
      </c>
      <c r="C17" s="24" t="s">
        <v>68</v>
      </c>
      <c r="D17" s="25" t="s">
        <v>62</v>
      </c>
      <c r="E17" s="24">
        <v>19</v>
      </c>
      <c r="F17" s="24">
        <v>0</v>
      </c>
      <c r="G17" s="24">
        <v>15</v>
      </c>
      <c r="H17" s="24">
        <v>0</v>
      </c>
      <c r="I17" s="24">
        <v>34</v>
      </c>
      <c r="J17" s="24">
        <v>2</v>
      </c>
      <c r="K17" s="24">
        <v>3</v>
      </c>
      <c r="L17" s="24">
        <v>14</v>
      </c>
      <c r="M17" s="24">
        <v>15</v>
      </c>
      <c r="N17" s="26">
        <v>0.36599999999999999</v>
      </c>
      <c r="O17" s="63">
        <v>93</v>
      </c>
      <c r="P17" s="18"/>
      <c r="Q17" s="18"/>
      <c r="R17" s="18"/>
      <c r="S17" s="18"/>
      <c r="T17" s="39"/>
      <c r="U17" s="24"/>
      <c r="V17" s="24"/>
      <c r="W17" s="24"/>
      <c r="X17" s="24"/>
      <c r="Y17" s="24"/>
      <c r="Z17" s="51"/>
      <c r="AA17" s="51"/>
      <c r="AB17" s="51"/>
      <c r="AC17" s="51"/>
      <c r="AD17" s="51"/>
      <c r="AE17" s="24"/>
      <c r="AF17" s="24"/>
      <c r="AG17" s="29"/>
      <c r="AH17" s="24"/>
      <c r="AI17" s="24"/>
      <c r="AJ17" s="24"/>
      <c r="AK17" s="74"/>
      <c r="AL17" s="8"/>
      <c r="AM17" s="8"/>
      <c r="AN17" s="8"/>
      <c r="AO17" s="8"/>
      <c r="AP17" s="8"/>
    </row>
    <row r="18" spans="1:42" ht="15" customHeight="1" x14ac:dyDescent="0.25">
      <c r="A18" s="1"/>
      <c r="B18" s="16" t="s">
        <v>16</v>
      </c>
      <c r="C18" s="14"/>
      <c r="D18" s="15"/>
      <c r="E18" s="18">
        <f t="shared" ref="E18:M18" si="0">SUM(E5:E17)</f>
        <v>79</v>
      </c>
      <c r="F18" s="18">
        <f t="shared" si="0"/>
        <v>0</v>
      </c>
      <c r="G18" s="18">
        <f t="shared" si="0"/>
        <v>59</v>
      </c>
      <c r="H18" s="18">
        <f t="shared" si="0"/>
        <v>1</v>
      </c>
      <c r="I18" s="18">
        <f t="shared" si="0"/>
        <v>149</v>
      </c>
      <c r="J18" s="18">
        <f t="shared" si="0"/>
        <v>7</v>
      </c>
      <c r="K18" s="18">
        <f t="shared" si="0"/>
        <v>16</v>
      </c>
      <c r="L18" s="18">
        <f t="shared" si="0"/>
        <v>67</v>
      </c>
      <c r="M18" s="18">
        <f t="shared" si="0"/>
        <v>59</v>
      </c>
      <c r="N18" s="34">
        <f>PRODUCT(I18/O18)</f>
        <v>0.37555624763308498</v>
      </c>
      <c r="O18" s="64">
        <f t="shared" ref="O18:AJ18" si="1">SUM(O5:O17)</f>
        <v>396.74483100483963</v>
      </c>
      <c r="P18" s="18"/>
      <c r="Q18" s="18"/>
      <c r="R18" s="18"/>
      <c r="S18" s="18"/>
      <c r="T18" s="23"/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17">
        <f t="shared" si="1"/>
        <v>6</v>
      </c>
      <c r="AA18" s="17">
        <f t="shared" si="1"/>
        <v>0</v>
      </c>
      <c r="AB18" s="17">
        <f t="shared" si="1"/>
        <v>8</v>
      </c>
      <c r="AC18" s="17">
        <f t="shared" si="1"/>
        <v>0</v>
      </c>
      <c r="AD18" s="18">
        <f t="shared" si="1"/>
        <v>21</v>
      </c>
      <c r="AE18" s="18">
        <f t="shared" si="1"/>
        <v>0</v>
      </c>
      <c r="AF18" s="18">
        <f t="shared" si="1"/>
        <v>0</v>
      </c>
      <c r="AG18" s="18">
        <f t="shared" si="1"/>
        <v>0</v>
      </c>
      <c r="AH18" s="18">
        <f t="shared" si="1"/>
        <v>0</v>
      </c>
      <c r="AI18" s="18">
        <f t="shared" si="1"/>
        <v>0</v>
      </c>
      <c r="AJ18" s="18">
        <f t="shared" si="1"/>
        <v>0</v>
      </c>
      <c r="AK18" s="8"/>
      <c r="AL18" s="8"/>
    </row>
    <row r="19" spans="1:42" ht="15" customHeight="1" x14ac:dyDescent="0.2">
      <c r="A19" s="1"/>
      <c r="B19" s="25" t="s">
        <v>2</v>
      </c>
      <c r="C19" s="28"/>
      <c r="D19" s="35">
        <f>SUM(F18:H18)+((I18-F18-G18)/3)+(E18/3)+(AE18*25)+(AF18*25)+(AG18*10)+(AH18*25)+(AI18*20)+(AJ18*15)</f>
        <v>116.33333333333333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3"/>
      <c r="P20" s="23"/>
      <c r="Q20" s="23"/>
      <c r="R20" s="23"/>
      <c r="S20" s="23"/>
      <c r="T20" s="23"/>
      <c r="U20" s="1"/>
      <c r="V20" s="3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42" ht="15" customHeight="1" x14ac:dyDescent="0.25">
      <c r="A21" s="1"/>
      <c r="B21" s="22" t="s">
        <v>17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29</v>
      </c>
      <c r="L21" s="18" t="s">
        <v>30</v>
      </c>
      <c r="M21" s="18" t="s">
        <v>31</v>
      </c>
      <c r="N21" s="34" t="s">
        <v>42</v>
      </c>
      <c r="O21" s="39"/>
      <c r="P21" s="40" t="s">
        <v>32</v>
      </c>
      <c r="Q21" s="12"/>
      <c r="R21" s="12"/>
      <c r="S21" s="12"/>
      <c r="T21" s="41"/>
      <c r="U21" s="41"/>
      <c r="V21" s="41"/>
      <c r="W21" s="41"/>
      <c r="X21" s="4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2"/>
      <c r="AK21" s="8"/>
      <c r="AL21" s="8"/>
    </row>
    <row r="22" spans="1:42" ht="15" customHeight="1" x14ac:dyDescent="0.2">
      <c r="A22" s="1"/>
      <c r="B22" s="40" t="s">
        <v>18</v>
      </c>
      <c r="C22" s="12"/>
      <c r="D22" s="42"/>
      <c r="E22" s="24">
        <f>PRODUCT(E18)</f>
        <v>79</v>
      </c>
      <c r="F22" s="24">
        <f>PRODUCT(F18)</f>
        <v>0</v>
      </c>
      <c r="G22" s="24">
        <f>PRODUCT(G18)</f>
        <v>59</v>
      </c>
      <c r="H22" s="24">
        <f>PRODUCT(H18)</f>
        <v>1</v>
      </c>
      <c r="I22" s="24">
        <f>PRODUCT(I18)</f>
        <v>149</v>
      </c>
      <c r="J22" s="1"/>
      <c r="K22" s="43">
        <f>PRODUCT((F22+G22)/E22)</f>
        <v>0.74683544303797467</v>
      </c>
      <c r="L22" s="43">
        <f>PRODUCT(H22/E22)</f>
        <v>1.2658227848101266E-2</v>
      </c>
      <c r="M22" s="43">
        <f>PRODUCT(I22/E22)</f>
        <v>1.8860759493670887</v>
      </c>
      <c r="N22" s="44">
        <f>PRODUCT(N18)</f>
        <v>0.37555624763308498</v>
      </c>
      <c r="O22" s="39">
        <f>PRODUCT(O18)</f>
        <v>396.74483100483963</v>
      </c>
      <c r="P22" s="75" t="s">
        <v>22</v>
      </c>
      <c r="Q22" s="76"/>
      <c r="R22" s="77" t="s">
        <v>47</v>
      </c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 t="s">
        <v>23</v>
      </c>
      <c r="AD22" s="78"/>
      <c r="AE22" s="78"/>
      <c r="AF22" s="79" t="s">
        <v>50</v>
      </c>
      <c r="AG22" s="78"/>
      <c r="AH22" s="78"/>
      <c r="AI22" s="78"/>
      <c r="AJ22" s="80"/>
      <c r="AK22" s="8"/>
      <c r="AL22" s="8"/>
    </row>
    <row r="23" spans="1:42" ht="15" customHeight="1" x14ac:dyDescent="0.2">
      <c r="A23" s="1"/>
      <c r="B23" s="45" t="s">
        <v>19</v>
      </c>
      <c r="C23" s="46"/>
      <c r="D23" s="47"/>
      <c r="E23" s="24"/>
      <c r="F23" s="24"/>
      <c r="G23" s="24"/>
      <c r="H23" s="24"/>
      <c r="I23" s="24"/>
      <c r="J23" s="1"/>
      <c r="K23" s="43"/>
      <c r="L23" s="43"/>
      <c r="M23" s="43"/>
      <c r="N23" s="26"/>
      <c r="O23" s="39"/>
      <c r="P23" s="81" t="s">
        <v>64</v>
      </c>
      <c r="Q23" s="82"/>
      <c r="R23" s="83" t="s">
        <v>49</v>
      </c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 t="s">
        <v>48</v>
      </c>
      <c r="AD23" s="84"/>
      <c r="AE23" s="84"/>
      <c r="AF23" s="85" t="s">
        <v>51</v>
      </c>
      <c r="AG23" s="84"/>
      <c r="AH23" s="84"/>
      <c r="AI23" s="84"/>
      <c r="AJ23" s="86"/>
      <c r="AK23" s="8"/>
      <c r="AL23" s="8"/>
    </row>
    <row r="24" spans="1:42" ht="15" customHeight="1" x14ac:dyDescent="0.2">
      <c r="A24" s="1"/>
      <c r="B24" s="48" t="s">
        <v>20</v>
      </c>
      <c r="C24" s="49"/>
      <c r="D24" s="50"/>
      <c r="E24" s="51">
        <f>PRODUCT(Z18)</f>
        <v>6</v>
      </c>
      <c r="F24" s="51">
        <f>PRODUCT(AA18)</f>
        <v>0</v>
      </c>
      <c r="G24" s="51">
        <f>PRODUCT(AB18)</f>
        <v>8</v>
      </c>
      <c r="H24" s="51">
        <f>PRODUCT(AC18)</f>
        <v>0</v>
      </c>
      <c r="I24" s="51">
        <f>PRODUCT(AD18)</f>
        <v>21</v>
      </c>
      <c r="J24" s="1"/>
      <c r="K24" s="52">
        <f>PRODUCT((F24+G24)/E24)</f>
        <v>1.3333333333333333</v>
      </c>
      <c r="L24" s="52">
        <f>PRODUCT(H24/E24)</f>
        <v>0</v>
      </c>
      <c r="M24" s="52">
        <f>PRODUCT(I24/E24)</f>
        <v>3.5</v>
      </c>
      <c r="N24" s="53">
        <f>PRODUCT(I24/O24)</f>
        <v>0.53846153846153844</v>
      </c>
      <c r="O24" s="39">
        <v>39</v>
      </c>
      <c r="P24" s="81" t="s">
        <v>65</v>
      </c>
      <c r="Q24" s="82"/>
      <c r="R24" s="83" t="s">
        <v>60</v>
      </c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4" t="s">
        <v>59</v>
      </c>
      <c r="AD24" s="84"/>
      <c r="AE24" s="84"/>
      <c r="AF24" s="85" t="s">
        <v>61</v>
      </c>
      <c r="AG24" s="84"/>
      <c r="AH24" s="84"/>
      <c r="AI24" s="84"/>
      <c r="AJ24" s="86"/>
      <c r="AK24" s="8"/>
      <c r="AL24" s="8"/>
    </row>
    <row r="25" spans="1:42" ht="15" customHeight="1" x14ac:dyDescent="0.2">
      <c r="A25" s="1"/>
      <c r="B25" s="54" t="s">
        <v>21</v>
      </c>
      <c r="C25" s="55"/>
      <c r="D25" s="56"/>
      <c r="E25" s="18">
        <f>SUM(E22:E24)</f>
        <v>85</v>
      </c>
      <c r="F25" s="18">
        <f>SUM(F22:F24)</f>
        <v>0</v>
      </c>
      <c r="G25" s="18">
        <f>SUM(G22:G24)</f>
        <v>67</v>
      </c>
      <c r="H25" s="18">
        <f>SUM(H22:H24)</f>
        <v>1</v>
      </c>
      <c r="I25" s="18">
        <f>SUM(I22:I24)</f>
        <v>170</v>
      </c>
      <c r="J25" s="1"/>
      <c r="K25" s="57">
        <f>PRODUCT((F25+G25)/E25)</f>
        <v>0.78823529411764703</v>
      </c>
      <c r="L25" s="57">
        <f>PRODUCT(H25/E25)</f>
        <v>1.1764705882352941E-2</v>
      </c>
      <c r="M25" s="57">
        <f>PRODUCT(I25/E25)</f>
        <v>2</v>
      </c>
      <c r="N25" s="34">
        <f>PRODUCT(I25/O25)</f>
        <v>0.39013658431237225</v>
      </c>
      <c r="O25" s="39">
        <f>SUM(O22:O24)</f>
        <v>435.74483100483963</v>
      </c>
      <c r="P25" s="87" t="s">
        <v>24</v>
      </c>
      <c r="Q25" s="88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90"/>
      <c r="AK25" s="8"/>
      <c r="AL25" s="8"/>
    </row>
    <row r="26" spans="1:42" ht="15" customHeight="1" x14ac:dyDescent="0.2">
      <c r="A26" s="1"/>
      <c r="B26" s="1"/>
      <c r="C26" s="37"/>
      <c r="D26" s="1"/>
      <c r="E26" s="1"/>
      <c r="F26" s="39"/>
      <c r="G26" s="39"/>
      <c r="H26" s="39"/>
      <c r="I26" s="1"/>
      <c r="J26" s="1"/>
      <c r="K26" s="1"/>
      <c r="L26" s="1"/>
      <c r="M26" s="1"/>
      <c r="N26" s="1"/>
      <c r="O26" s="58"/>
      <c r="P26" s="58"/>
      <c r="Q26" s="58"/>
      <c r="R26" s="58"/>
      <c r="S26" s="58"/>
      <c r="T26" s="58"/>
      <c r="U26" s="1"/>
      <c r="V26" s="37"/>
      <c r="W26" s="1"/>
      <c r="X26" s="1"/>
      <c r="Y26" s="39"/>
      <c r="Z26" s="39"/>
      <c r="AA26" s="39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42" ht="15" customHeight="1" x14ac:dyDescent="0.2">
      <c r="A27" s="1"/>
      <c r="B27" s="1" t="s">
        <v>40</v>
      </c>
      <c r="C27" s="1"/>
      <c r="D27" s="1" t="s">
        <v>41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58"/>
      <c r="P27" s="58"/>
      <c r="Q27" s="58"/>
      <c r="R27" s="58"/>
      <c r="S27" s="58"/>
      <c r="T27" s="58"/>
      <c r="U27" s="1"/>
      <c r="V27" s="37"/>
      <c r="W27" s="1"/>
      <c r="X27" s="1"/>
      <c r="Y27" s="39"/>
      <c r="Z27" s="39"/>
      <c r="AA27" s="39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42" ht="15" customHeight="1" x14ac:dyDescent="0.2">
      <c r="A28" s="1"/>
      <c r="B28" s="1"/>
      <c r="C28" s="37"/>
      <c r="D28" s="1" t="s">
        <v>52</v>
      </c>
      <c r="E28" s="1"/>
      <c r="F28" s="39"/>
      <c r="G28" s="39"/>
      <c r="H28" s="39"/>
      <c r="I28" s="1"/>
      <c r="J28" s="1"/>
      <c r="K28" s="1"/>
      <c r="L28" s="1"/>
      <c r="M28" s="1"/>
      <c r="N28" s="1"/>
      <c r="O28" s="58"/>
      <c r="P28" s="58"/>
      <c r="Q28" s="58"/>
      <c r="R28" s="58"/>
      <c r="S28" s="58"/>
      <c r="T28" s="58"/>
      <c r="U28" s="1"/>
      <c r="V28" s="37"/>
      <c r="W28" s="1"/>
      <c r="X28" s="1"/>
      <c r="Y28" s="39"/>
      <c r="Z28" s="39"/>
      <c r="AA28" s="39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42" ht="15" customHeight="1" x14ac:dyDescent="0.2">
      <c r="A29" s="1"/>
      <c r="B29" s="1"/>
      <c r="C29" s="37"/>
      <c r="D29" s="1" t="s">
        <v>58</v>
      </c>
      <c r="E29" s="1"/>
      <c r="F29" s="39"/>
      <c r="G29" s="39"/>
      <c r="H29" s="39"/>
      <c r="I29" s="1"/>
      <c r="J29" s="1"/>
      <c r="K29" s="1"/>
      <c r="L29" s="1"/>
      <c r="M29" s="1"/>
      <c r="N29" s="1"/>
      <c r="O29" s="58"/>
      <c r="P29" s="58"/>
      <c r="Q29" s="58"/>
      <c r="R29" s="58"/>
      <c r="S29" s="58"/>
      <c r="T29" s="58"/>
      <c r="U29" s="1"/>
      <c r="V29" s="37"/>
      <c r="W29" s="1"/>
      <c r="X29" s="1"/>
      <c r="Y29" s="39"/>
      <c r="Z29" s="39"/>
      <c r="AA29" s="39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42" ht="15" customHeight="1" x14ac:dyDescent="0.2">
      <c r="A30" s="1"/>
      <c r="B30" s="1"/>
      <c r="C30" s="37"/>
      <c r="D30" s="1" t="s">
        <v>63</v>
      </c>
      <c r="E30" s="1"/>
      <c r="F30" s="39"/>
      <c r="G30" s="39"/>
      <c r="H30" s="39"/>
      <c r="I30" s="1"/>
      <c r="J30" s="1"/>
      <c r="K30" s="1"/>
      <c r="L30" s="1"/>
      <c r="M30" s="1"/>
      <c r="N30" s="1"/>
      <c r="O30" s="58"/>
      <c r="P30" s="58"/>
      <c r="Q30" s="58"/>
      <c r="R30" s="58"/>
      <c r="S30" s="58"/>
      <c r="T30" s="58"/>
      <c r="U30" s="1"/>
      <c r="V30" s="37"/>
      <c r="W30" s="1"/>
      <c r="X30" s="1"/>
      <c r="Y30" s="39"/>
      <c r="Z30" s="39"/>
      <c r="AA30" s="39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42" ht="15" customHeight="1" x14ac:dyDescent="0.2">
      <c r="A31" s="1"/>
      <c r="B31" s="1"/>
      <c r="C31" s="37"/>
      <c r="D31" s="1"/>
      <c r="E31" s="1"/>
      <c r="F31" s="39"/>
      <c r="G31" s="39"/>
      <c r="H31" s="39"/>
      <c r="I31" s="1"/>
      <c r="J31" s="1"/>
      <c r="K31" s="1"/>
      <c r="L31" s="1"/>
      <c r="M31" s="1"/>
      <c r="N31" s="1"/>
      <c r="O31" s="58"/>
      <c r="P31" s="58"/>
      <c r="Q31" s="58"/>
      <c r="R31" s="58"/>
      <c r="S31" s="58"/>
      <c r="T31" s="58"/>
      <c r="U31" s="1"/>
      <c r="V31" s="37"/>
      <c r="W31" s="1"/>
      <c r="X31" s="1"/>
      <c r="Y31" s="39"/>
      <c r="Z31" s="39"/>
      <c r="AA31" s="39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42" ht="15" customHeight="1" x14ac:dyDescent="0.2">
      <c r="A32" s="1"/>
      <c r="B32" s="1"/>
      <c r="C32" s="37"/>
      <c r="D32" s="1"/>
      <c r="E32" s="1"/>
      <c r="F32" s="39"/>
      <c r="G32" s="39"/>
      <c r="H32" s="39"/>
      <c r="I32" s="1"/>
      <c r="J32" s="1"/>
      <c r="K32" s="1"/>
      <c r="L32" s="1"/>
      <c r="M32" s="1"/>
      <c r="N32" s="1"/>
      <c r="O32" s="58"/>
      <c r="P32" s="58"/>
      <c r="Q32" s="58"/>
      <c r="R32" s="58"/>
      <c r="S32" s="58"/>
      <c r="T32" s="58"/>
      <c r="U32" s="1"/>
      <c r="V32" s="37"/>
      <c r="W32" s="1"/>
      <c r="X32" s="1"/>
      <c r="Y32" s="39"/>
      <c r="Z32" s="39"/>
      <c r="AA32" s="39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7"/>
      <c r="D33" s="1"/>
      <c r="E33" s="1"/>
      <c r="F33" s="39"/>
      <c r="G33" s="39"/>
      <c r="H33" s="39"/>
      <c r="I33" s="1"/>
      <c r="J33" s="1"/>
      <c r="K33" s="1"/>
      <c r="L33" s="1"/>
      <c r="M33" s="1"/>
      <c r="N33" s="1"/>
      <c r="O33" s="58"/>
      <c r="P33" s="58"/>
      <c r="Q33" s="58"/>
      <c r="R33" s="58"/>
      <c r="S33" s="58"/>
      <c r="T33" s="58"/>
      <c r="U33" s="1"/>
      <c r="V33" s="37"/>
      <c r="W33" s="1"/>
      <c r="X33" s="1"/>
      <c r="Y33" s="39"/>
      <c r="Z33" s="39"/>
      <c r="AA33" s="39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7"/>
      <c r="D34" s="1"/>
      <c r="E34" s="1"/>
      <c r="F34" s="39"/>
      <c r="G34" s="39"/>
      <c r="H34" s="39"/>
      <c r="I34" s="1"/>
      <c r="J34" s="1"/>
      <c r="K34" s="1"/>
      <c r="L34" s="1"/>
      <c r="M34" s="1"/>
      <c r="N34" s="1"/>
      <c r="O34" s="58"/>
      <c r="P34" s="58"/>
      <c r="Q34" s="58"/>
      <c r="R34" s="58"/>
      <c r="S34" s="58"/>
      <c r="T34" s="58"/>
      <c r="U34" s="1"/>
      <c r="V34" s="37"/>
      <c r="W34" s="1"/>
      <c r="X34" s="1"/>
      <c r="Y34" s="39"/>
      <c r="Z34" s="39"/>
      <c r="AA34" s="39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7"/>
      <c r="D35" s="1"/>
      <c r="E35" s="1"/>
      <c r="F35" s="39"/>
      <c r="G35" s="39"/>
      <c r="H35" s="39"/>
      <c r="I35" s="1"/>
      <c r="J35" s="1"/>
      <c r="K35" s="1"/>
      <c r="L35" s="1"/>
      <c r="M35" s="1"/>
      <c r="N35" s="1"/>
      <c r="O35" s="58"/>
      <c r="P35" s="58"/>
      <c r="Q35" s="58"/>
      <c r="R35" s="58"/>
      <c r="S35" s="58"/>
      <c r="T35" s="58"/>
      <c r="U35" s="1"/>
      <c r="V35" s="37"/>
      <c r="W35" s="1"/>
      <c r="X35" s="1"/>
      <c r="Y35" s="39"/>
      <c r="Z35" s="39"/>
      <c r="AA35" s="39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7"/>
      <c r="D36" s="1"/>
      <c r="E36" s="1"/>
      <c r="F36" s="39"/>
      <c r="G36" s="39"/>
      <c r="H36" s="39"/>
      <c r="I36" s="1"/>
      <c r="J36" s="1"/>
      <c r="K36" s="1"/>
      <c r="L36" s="1"/>
      <c r="M36" s="1"/>
      <c r="N36" s="1"/>
      <c r="O36" s="58"/>
      <c r="P36" s="58"/>
      <c r="Q36" s="58"/>
      <c r="R36" s="58"/>
      <c r="S36" s="58"/>
      <c r="T36" s="58"/>
      <c r="U36" s="1"/>
      <c r="V36" s="37"/>
      <c r="W36" s="1"/>
      <c r="X36" s="1"/>
      <c r="Y36" s="39"/>
      <c r="Z36" s="39"/>
      <c r="AA36" s="39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7"/>
      <c r="D37" s="1"/>
      <c r="E37" s="1"/>
      <c r="F37" s="39"/>
      <c r="G37" s="39"/>
      <c r="H37" s="39"/>
      <c r="I37" s="1"/>
      <c r="J37" s="1"/>
      <c r="K37" s="1"/>
      <c r="L37" s="1"/>
      <c r="M37" s="1"/>
      <c r="N37" s="1"/>
      <c r="O37" s="58"/>
      <c r="P37" s="58"/>
      <c r="Q37" s="58"/>
      <c r="R37" s="58"/>
      <c r="S37" s="58"/>
      <c r="T37" s="58"/>
      <c r="U37" s="1"/>
      <c r="V37" s="37"/>
      <c r="W37" s="1"/>
      <c r="X37" s="1"/>
      <c r="Y37" s="39"/>
      <c r="Z37" s="39"/>
      <c r="AA37" s="39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7"/>
      <c r="D38" s="1"/>
      <c r="E38" s="1"/>
      <c r="F38" s="39"/>
      <c r="G38" s="39"/>
      <c r="H38" s="39"/>
      <c r="I38" s="1"/>
      <c r="J38" s="1"/>
      <c r="K38" s="1"/>
      <c r="L38" s="1"/>
      <c r="M38" s="1"/>
      <c r="N38" s="1"/>
      <c r="O38" s="58"/>
      <c r="P38" s="58"/>
      <c r="Q38" s="58"/>
      <c r="R38" s="58"/>
      <c r="S38" s="58"/>
      <c r="T38" s="58"/>
      <c r="U38" s="1"/>
      <c r="V38" s="37"/>
      <c r="W38" s="1"/>
      <c r="X38" s="1"/>
      <c r="Y38" s="39"/>
      <c r="Z38" s="39"/>
      <c r="AA38" s="39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7"/>
      <c r="D39" s="1"/>
      <c r="E39" s="1"/>
      <c r="F39" s="39"/>
      <c r="G39" s="39"/>
      <c r="H39" s="39"/>
      <c r="I39" s="1"/>
      <c r="J39" s="1"/>
      <c r="K39" s="1"/>
      <c r="L39" s="1"/>
      <c r="M39" s="1"/>
      <c r="N39" s="1"/>
      <c r="O39" s="58"/>
      <c r="P39" s="58"/>
      <c r="Q39" s="58"/>
      <c r="R39" s="58"/>
      <c r="S39" s="58"/>
      <c r="T39" s="58"/>
      <c r="U39" s="1"/>
      <c r="V39" s="37"/>
      <c r="W39" s="1"/>
      <c r="X39" s="1"/>
      <c r="Y39" s="39"/>
      <c r="Z39" s="39"/>
      <c r="AA39" s="39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7"/>
      <c r="D40" s="1"/>
      <c r="E40" s="1"/>
      <c r="F40" s="39"/>
      <c r="G40" s="39"/>
      <c r="H40" s="39"/>
      <c r="I40" s="1"/>
      <c r="J40" s="1"/>
      <c r="K40" s="1"/>
      <c r="L40" s="1"/>
      <c r="M40" s="1"/>
      <c r="N40" s="1"/>
      <c r="O40" s="58"/>
      <c r="P40" s="58"/>
      <c r="Q40" s="58"/>
      <c r="R40" s="58"/>
      <c r="S40" s="58"/>
      <c r="T40" s="58"/>
      <c r="U40" s="1"/>
      <c r="V40" s="37"/>
      <c r="W40" s="1"/>
      <c r="X40" s="1"/>
      <c r="Y40" s="39"/>
      <c r="Z40" s="39"/>
      <c r="AA40" s="39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7"/>
      <c r="D41" s="1"/>
      <c r="E41" s="1"/>
      <c r="F41" s="39"/>
      <c r="G41" s="39"/>
      <c r="H41" s="39"/>
      <c r="I41" s="1"/>
      <c r="J41" s="1"/>
      <c r="K41" s="1"/>
      <c r="L41" s="1"/>
      <c r="M41" s="1"/>
      <c r="N41" s="1"/>
      <c r="O41" s="58"/>
      <c r="P41" s="58"/>
      <c r="Q41" s="58"/>
      <c r="R41" s="58"/>
      <c r="S41" s="58"/>
      <c r="T41" s="58"/>
      <c r="U41" s="1"/>
      <c r="V41" s="37"/>
      <c r="W41" s="1"/>
      <c r="X41" s="1"/>
      <c r="Y41" s="39"/>
      <c r="Z41" s="39"/>
      <c r="AA41" s="39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7"/>
      <c r="D42" s="1"/>
      <c r="E42" s="1"/>
      <c r="F42" s="39"/>
      <c r="G42" s="39"/>
      <c r="H42" s="39"/>
      <c r="I42" s="1"/>
      <c r="J42" s="1"/>
      <c r="K42" s="1"/>
      <c r="L42" s="1"/>
      <c r="M42" s="1"/>
      <c r="N42" s="1"/>
      <c r="O42" s="58"/>
      <c r="P42" s="58"/>
      <c r="Q42" s="58"/>
      <c r="R42" s="58"/>
      <c r="S42" s="58"/>
      <c r="T42" s="58"/>
      <c r="U42" s="1"/>
      <c r="V42" s="37"/>
      <c r="W42" s="1"/>
      <c r="X42" s="1"/>
      <c r="Y42" s="39"/>
      <c r="Z42" s="39"/>
      <c r="AA42" s="39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7"/>
      <c r="D43" s="1"/>
      <c r="E43" s="1"/>
      <c r="F43" s="39"/>
      <c r="G43" s="39"/>
      <c r="H43" s="39"/>
      <c r="I43" s="1"/>
      <c r="J43" s="1"/>
      <c r="K43" s="1"/>
      <c r="L43" s="1"/>
      <c r="M43" s="1"/>
      <c r="N43" s="1"/>
      <c r="O43" s="58"/>
      <c r="P43" s="58"/>
      <c r="Q43" s="58"/>
      <c r="R43" s="58"/>
      <c r="S43" s="58"/>
      <c r="T43" s="58"/>
      <c r="U43" s="1"/>
      <c r="V43" s="37"/>
      <c r="W43" s="1"/>
      <c r="X43" s="1"/>
      <c r="Y43" s="39"/>
      <c r="Z43" s="39"/>
      <c r="AA43" s="39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7"/>
      <c r="D44" s="1"/>
      <c r="E44" s="1"/>
      <c r="F44" s="39"/>
      <c r="G44" s="39"/>
      <c r="H44" s="39"/>
      <c r="I44" s="1"/>
      <c r="J44" s="1"/>
      <c r="K44" s="1"/>
      <c r="L44" s="1"/>
      <c r="M44" s="1"/>
      <c r="N44" s="1"/>
      <c r="O44" s="58"/>
      <c r="P44" s="58"/>
      <c r="Q44" s="58"/>
      <c r="R44" s="58"/>
      <c r="S44" s="58"/>
      <c r="T44" s="58"/>
      <c r="U44" s="1"/>
      <c r="V44" s="37"/>
      <c r="W44" s="1"/>
      <c r="X44" s="1"/>
      <c r="Y44" s="39"/>
      <c r="Z44" s="39"/>
      <c r="AA44" s="39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  <row r="45" spans="1:38" ht="15" customHeight="1" x14ac:dyDescent="0.2">
      <c r="A45" s="1"/>
      <c r="B45" s="1"/>
      <c r="C45" s="37"/>
      <c r="D45" s="1"/>
      <c r="E45" s="1"/>
      <c r="F45" s="39"/>
      <c r="G45" s="39"/>
      <c r="H45" s="39"/>
      <c r="I45" s="1"/>
      <c r="J45" s="1"/>
      <c r="K45" s="1"/>
      <c r="L45" s="1"/>
      <c r="M45" s="1"/>
      <c r="N45" s="1"/>
      <c r="O45" s="58"/>
      <c r="P45" s="58"/>
      <c r="Q45" s="58"/>
      <c r="R45" s="58"/>
      <c r="S45" s="58"/>
      <c r="T45" s="58"/>
      <c r="U45" s="1"/>
      <c r="V45" s="37"/>
      <c r="W45" s="1"/>
      <c r="X45" s="1"/>
      <c r="Y45" s="39"/>
      <c r="Z45" s="39"/>
      <c r="AA45" s="39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</row>
    <row r="46" spans="1:38" ht="15" customHeight="1" x14ac:dyDescent="0.2">
      <c r="A46" s="1"/>
      <c r="B46" s="1"/>
      <c r="C46" s="37"/>
      <c r="D46" s="1"/>
      <c r="E46" s="1"/>
      <c r="F46" s="39"/>
      <c r="G46" s="39"/>
      <c r="H46" s="39"/>
      <c r="I46" s="1"/>
      <c r="J46" s="1"/>
      <c r="K46" s="1"/>
      <c r="L46" s="1"/>
      <c r="M46" s="1"/>
      <c r="N46" s="1"/>
      <c r="O46" s="58"/>
      <c r="P46" s="58"/>
      <c r="Q46" s="58"/>
      <c r="R46" s="58"/>
      <c r="S46" s="58"/>
      <c r="T46" s="58"/>
      <c r="U46" s="1"/>
      <c r="V46" s="37"/>
      <c r="W46" s="1"/>
      <c r="X46" s="1"/>
      <c r="Y46" s="39"/>
      <c r="Z46" s="39"/>
      <c r="AA46" s="39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</row>
    <row r="47" spans="1:38" ht="15" customHeight="1" x14ac:dyDescent="0.2">
      <c r="A47" s="1"/>
      <c r="B47" s="1"/>
      <c r="C47" s="37"/>
      <c r="D47" s="1"/>
      <c r="E47" s="1"/>
      <c r="F47" s="39"/>
      <c r="G47" s="39"/>
      <c r="H47" s="39"/>
      <c r="I47" s="1"/>
      <c r="J47" s="1"/>
      <c r="K47" s="1"/>
      <c r="L47" s="1"/>
      <c r="M47" s="1"/>
      <c r="N47" s="1"/>
      <c r="O47" s="58"/>
      <c r="P47" s="58"/>
      <c r="Q47" s="58"/>
      <c r="R47" s="58"/>
      <c r="S47" s="58"/>
      <c r="T47" s="58"/>
      <c r="U47" s="1"/>
      <c r="V47" s="37"/>
      <c r="W47" s="1"/>
      <c r="X47" s="1"/>
      <c r="Y47" s="39"/>
      <c r="Z47" s="39"/>
      <c r="AA47" s="39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</row>
    <row r="48" spans="1:38" ht="15" customHeight="1" x14ac:dyDescent="0.2">
      <c r="A48" s="1"/>
      <c r="B48" s="1"/>
      <c r="C48" s="37"/>
      <c r="D48" s="1"/>
      <c r="E48" s="1"/>
      <c r="F48" s="39"/>
      <c r="G48" s="39"/>
      <c r="H48" s="39"/>
      <c r="I48" s="1"/>
      <c r="J48" s="1"/>
      <c r="K48" s="1"/>
      <c r="L48" s="1"/>
      <c r="M48" s="1"/>
      <c r="N48" s="1"/>
      <c r="O48" s="58"/>
      <c r="P48" s="58"/>
      <c r="Q48" s="58"/>
      <c r="R48" s="58"/>
      <c r="S48" s="58"/>
      <c r="T48" s="58"/>
      <c r="U48" s="1"/>
      <c r="V48" s="37"/>
      <c r="W48" s="1"/>
      <c r="X48" s="1"/>
      <c r="Y48" s="39"/>
      <c r="Z48" s="39"/>
      <c r="AA48" s="39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</row>
    <row r="49" spans="1:38" ht="15" customHeight="1" x14ac:dyDescent="0.2">
      <c r="A49" s="1"/>
      <c r="B49" s="1"/>
      <c r="C49" s="37"/>
      <c r="D49" s="1"/>
      <c r="E49" s="1"/>
      <c r="F49" s="39"/>
      <c r="G49" s="39"/>
      <c r="H49" s="39"/>
      <c r="I49" s="1"/>
      <c r="J49" s="1"/>
      <c r="K49" s="1"/>
      <c r="L49" s="1"/>
      <c r="M49" s="1"/>
      <c r="N49" s="1"/>
      <c r="O49" s="58"/>
      <c r="P49" s="58"/>
      <c r="Q49" s="58"/>
      <c r="R49" s="58"/>
      <c r="S49" s="58"/>
      <c r="T49" s="58"/>
      <c r="U49" s="1"/>
      <c r="V49" s="37"/>
      <c r="W49" s="1"/>
      <c r="X49" s="1"/>
      <c r="Y49" s="39"/>
      <c r="Z49" s="39"/>
      <c r="AA49" s="39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</row>
  </sheetData>
  <sortState ref="B11:AF14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2020-08-24T08:26:08Z</dcterms:modified>
</cp:coreProperties>
</file>