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1" l="1"/>
  <c r="O12" i="1"/>
  <c r="O10" i="1"/>
  <c r="O8" i="1"/>
  <c r="M13" i="1"/>
  <c r="M12" i="1"/>
  <c r="M10" i="1"/>
  <c r="M8" i="1"/>
  <c r="O6" i="1"/>
  <c r="M6" i="1"/>
  <c r="M17" i="1" s="1"/>
  <c r="AE17" i="1"/>
  <c r="AD17" i="1"/>
  <c r="AC17" i="1"/>
  <c r="AB17" i="1"/>
  <c r="AA17" i="1"/>
  <c r="Z17" i="1"/>
  <c r="Y17" i="1"/>
  <c r="X17" i="1"/>
  <c r="W17" i="1"/>
  <c r="V17" i="1"/>
  <c r="U17" i="1"/>
  <c r="T17" i="1"/>
  <c r="I22" i="1" s="1"/>
  <c r="S17" i="1"/>
  <c r="H22" i="1" s="1"/>
  <c r="R17" i="1"/>
  <c r="G22" i="1" s="1"/>
  <c r="Q17" i="1"/>
  <c r="F22" i="1" s="1"/>
  <c r="P17" i="1"/>
  <c r="E22" i="1" s="1"/>
  <c r="L17" i="1"/>
  <c r="K17" i="1"/>
  <c r="J17" i="1"/>
  <c r="I17" i="1"/>
  <c r="H17" i="1"/>
  <c r="H21" i="1" s="1"/>
  <c r="G17" i="1"/>
  <c r="G21" i="1" s="1"/>
  <c r="F17" i="1"/>
  <c r="F21" i="1" s="1"/>
  <c r="E17" i="1"/>
  <c r="E21" i="1" s="1"/>
  <c r="D18" i="1" l="1"/>
  <c r="O17" i="1"/>
  <c r="O21" i="1" s="1"/>
  <c r="O24" i="1" s="1"/>
  <c r="F24" i="1"/>
  <c r="K21" i="1"/>
  <c r="H24" i="1"/>
  <c r="L21" i="1"/>
  <c r="N22" i="1"/>
  <c r="M22" i="1"/>
  <c r="E24" i="1"/>
  <c r="G24" i="1"/>
  <c r="K22" i="1"/>
  <c r="L22" i="1"/>
  <c r="N17" i="1"/>
  <c r="N21" i="1" s="1"/>
  <c r="I21" i="1"/>
  <c r="M21" i="1" l="1"/>
  <c r="I24" i="1"/>
  <c r="L24" i="1"/>
  <c r="K24" i="1"/>
  <c r="N24" i="1" l="1"/>
  <c r="M24" i="1"/>
</calcChain>
</file>

<file path=xl/sharedStrings.xml><?xml version="1.0" encoding="utf-8"?>
<sst xmlns="http://schemas.openxmlformats.org/spreadsheetml/2006/main" count="133" uniqueCount="94">
  <si>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</si>
  <si>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</si>
  <si>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</si>
  <si>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</si>
  <si>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</si>
  <si>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</si>
  <si>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</si>
  <si>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</si>
  <si>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</si>
  <si>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</si>
  <si>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</si>
  <si>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</si>
  <si>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</si>
  <si>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</si>
  <si>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</si>
  <si>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</si>
  <si>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</si>
  <si>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</si>
  <si>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</si>
  <si>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</si>
  <si>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</si>
  <si>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</si>
  <si>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</si>
  <si>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</si>
  <si>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</si>
  <si>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</si>
  <si>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</si>
  <si>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</si>
  <si>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</si>
  <si>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</si>
  <si>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</si>
  <si>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</si>
  <si>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</si>
  <si>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</si>
  <si>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</si>
  <si>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</si>
  <si>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</si>
  <si>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</si>
  <si>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</si>
  <si>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</si>
  <si>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</si>
  <si>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Heidi Mäkinen</t>
  </si>
  <si>
    <t>7.6.1987</t>
  </si>
  <si>
    <t>Pesäkarhut</t>
  </si>
  <si>
    <t>3.</t>
  </si>
  <si>
    <t>2.</t>
  </si>
  <si>
    <t>Pesäkarhut = Pesäkarhut, Pori  (1985)</t>
  </si>
  <si>
    <t>jatkosarja ja play off</t>
  </si>
  <si>
    <t>8.</t>
  </si>
  <si>
    <t>SiiPe</t>
  </si>
  <si>
    <t>Fera</t>
  </si>
  <si>
    <t>play off</t>
  </si>
  <si>
    <t>suomensarja</t>
  </si>
  <si>
    <t>UPV</t>
  </si>
  <si>
    <t>Pesäkarhut  2</t>
  </si>
  <si>
    <t>ykköspesis</t>
  </si>
  <si>
    <t>KaMa</t>
  </si>
  <si>
    <t>UPV = Ulvilan Pesä-Veikot  (1957)</t>
  </si>
  <si>
    <t>Fera = Fera, Rauma (1958)</t>
  </si>
  <si>
    <t>SiiPe  = Siilinjärven Pesis  (1987)</t>
  </si>
  <si>
    <t>KaMa = Kankaanpään Maila  (1958)</t>
  </si>
  <si>
    <t>26.05. 2004  TyTe - Pesäkarhut  1-2  (1-0, 4-5, 1-2)</t>
  </si>
  <si>
    <t xml:space="preserve">  16 v 11 kk 19 pv</t>
  </si>
  <si>
    <t>20.06. 2006  Pesäkarhut - Fera  2-0  (7-2, 8-0)</t>
  </si>
  <si>
    <t xml:space="preserve">  19 v   0 kk 13 pv</t>
  </si>
  <si>
    <t>4.  ottelu</t>
  </si>
  <si>
    <t>6.  ottelu</t>
  </si>
  <si>
    <t>23.07. 2006  Pesäkarhut - SiiPe  2-0  (3-0, 3-0)</t>
  </si>
  <si>
    <t xml:space="preserve">  19 v   1 kk 16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</si>
  <si>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</si>
  <si>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</si>
  <si>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</si>
  <si>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</si>
  <si>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</si>
  <si>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</si>
  <si>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</si>
  <si>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</si>
  <si>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</si>
  <si>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</si>
  <si>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</si>
  <si>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</si>
  <si>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</si>
  <si>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</si>
  <si>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</si>
  <si>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02.07. 2006  Kitee</t>
  </si>
  <si>
    <t>II p</t>
  </si>
  <si>
    <t>Mikko Järvenpää</t>
  </si>
  <si>
    <t>1839</t>
  </si>
  <si>
    <t xml:space="preserve">  0-2  (1-7, 2-5)</t>
  </si>
  <si>
    <t>4/10</t>
  </si>
  <si>
    <t>0/1</t>
  </si>
  <si>
    <t>0/2</t>
  </si>
  <si>
    <t>2/2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</si>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</sst>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7" fillId="9" borderId="1" xfId="0" applyFont="1" applyFill="1" applyBorder="1"/>
    <xf numFmtId="0" fontId="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10" borderId="15" xfId="0" applyFont="1" applyFill="1" applyBorder="1" applyAlignment="1">
      <alignment horizontal="left"/>
    </xf>
    <xf numFmtId="49" fontId="2" fillId="10" borderId="8" xfId="0" applyNumberFormat="1" applyFont="1" applyFill="1" applyBorder="1" applyAlignment="1">
      <alignment horizontal="left"/>
    </xf>
    <xf numFmtId="165" fontId="2" fillId="10" borderId="9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49" fontId="2" fillId="10" borderId="9" xfId="0" applyNumberFormat="1" applyFont="1" applyFill="1" applyBorder="1" applyAlignment="1">
      <alignment horizontal="center"/>
    </xf>
    <xf numFmtId="165" fontId="2" fillId="10" borderId="7" xfId="0" applyNumberFormat="1" applyFont="1" applyFill="1" applyBorder="1" applyAlignment="1">
      <alignment horizontal="center"/>
    </xf>
    <xf numFmtId="0" fontId="2" fillId="10" borderId="8" xfId="0" applyFont="1" applyFill="1" applyBorder="1"/>
    <xf numFmtId="49" fontId="2" fillId="10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14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4">
        <v>2003</v>
      </c>
      <c r="C4" s="85"/>
      <c r="D4" s="86" t="s">
        <v>53</v>
      </c>
      <c r="E4" s="84"/>
      <c r="F4" s="87" t="s">
        <v>52</v>
      </c>
      <c r="G4" s="84"/>
      <c r="H4" s="84"/>
      <c r="I4" s="84"/>
      <c r="J4" s="84"/>
      <c r="K4" s="84"/>
      <c r="L4" s="84"/>
      <c r="M4" s="84"/>
      <c r="N4" s="88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69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4">
        <v>2004</v>
      </c>
      <c r="C5" s="85"/>
      <c r="D5" s="86" t="s">
        <v>53</v>
      </c>
      <c r="E5" s="84"/>
      <c r="F5" s="87" t="s">
        <v>52</v>
      </c>
      <c r="G5" s="84"/>
      <c r="H5" s="84"/>
      <c r="I5" s="84"/>
      <c r="J5" s="84"/>
      <c r="K5" s="84"/>
      <c r="L5" s="84"/>
      <c r="M5" s="84"/>
      <c r="N5" s="88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69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2004</v>
      </c>
      <c r="C6" s="43" t="s">
        <v>44</v>
      </c>
      <c r="D6" s="41" t="s">
        <v>43</v>
      </c>
      <c r="E6" s="27">
        <v>1</v>
      </c>
      <c r="F6" s="27">
        <v>0</v>
      </c>
      <c r="G6" s="27">
        <v>0</v>
      </c>
      <c r="H6" s="27">
        <v>0</v>
      </c>
      <c r="I6" s="27">
        <v>3</v>
      </c>
      <c r="J6" s="27">
        <v>2</v>
      </c>
      <c r="K6" s="27">
        <v>1</v>
      </c>
      <c r="L6" s="27">
        <v>0</v>
      </c>
      <c r="M6" s="27">
        <f>PRODUCT(F6+G6)</f>
        <v>0</v>
      </c>
      <c r="N6" s="29">
        <v>0.75</v>
      </c>
      <c r="O6" s="25">
        <f>PRODUCT(I6/N6)</f>
        <v>4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>
        <v>1</v>
      </c>
      <c r="AF6" s="69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4">
        <v>2005</v>
      </c>
      <c r="C7" s="85"/>
      <c r="D7" s="86" t="s">
        <v>54</v>
      </c>
      <c r="E7" s="84"/>
      <c r="F7" s="87" t="s">
        <v>52</v>
      </c>
      <c r="G7" s="84"/>
      <c r="H7" s="84"/>
      <c r="I7" s="84"/>
      <c r="J7" s="84"/>
      <c r="K7" s="84"/>
      <c r="L7" s="84"/>
      <c r="M7" s="84"/>
      <c r="N7" s="88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69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2005</v>
      </c>
      <c r="C8" s="43" t="s">
        <v>45</v>
      </c>
      <c r="D8" s="41" t="s">
        <v>43</v>
      </c>
      <c r="E8" s="27">
        <v>1</v>
      </c>
      <c r="F8" s="27">
        <v>0</v>
      </c>
      <c r="G8" s="27">
        <v>0</v>
      </c>
      <c r="H8" s="27">
        <v>0</v>
      </c>
      <c r="I8" s="27">
        <v>1</v>
      </c>
      <c r="J8" s="27">
        <v>1</v>
      </c>
      <c r="K8" s="27">
        <v>0</v>
      </c>
      <c r="L8" s="27">
        <v>0</v>
      </c>
      <c r="M8" s="27">
        <f>PRODUCT(F8+G8)</f>
        <v>0</v>
      </c>
      <c r="N8" s="29">
        <v>0.5</v>
      </c>
      <c r="O8" s="25">
        <f t="shared" ref="O8:O13" si="0">PRODUCT(I8/N8)</f>
        <v>2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>
        <v>1</v>
      </c>
      <c r="AE8" s="27"/>
      <c r="AF8" s="69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9">
        <v>2006</v>
      </c>
      <c r="C9" s="90"/>
      <c r="D9" s="91" t="s">
        <v>54</v>
      </c>
      <c r="E9" s="92"/>
      <c r="F9" s="92" t="s">
        <v>55</v>
      </c>
      <c r="G9" s="93"/>
      <c r="H9" s="90"/>
      <c r="I9" s="89"/>
      <c r="J9" s="89"/>
      <c r="K9" s="89"/>
      <c r="L9" s="89"/>
      <c r="M9" s="89"/>
      <c r="N9" s="89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2006</v>
      </c>
      <c r="C10" s="43" t="s">
        <v>44</v>
      </c>
      <c r="D10" s="41" t="s">
        <v>43</v>
      </c>
      <c r="E10" s="27">
        <v>5</v>
      </c>
      <c r="F10" s="27">
        <v>0</v>
      </c>
      <c r="G10" s="27">
        <v>2</v>
      </c>
      <c r="H10" s="27">
        <v>4</v>
      </c>
      <c r="I10" s="27">
        <v>11</v>
      </c>
      <c r="J10" s="27">
        <v>5</v>
      </c>
      <c r="K10" s="27">
        <v>1</v>
      </c>
      <c r="L10" s="27">
        <v>3</v>
      </c>
      <c r="M10" s="27">
        <f>PRODUCT(F10+G10)</f>
        <v>2</v>
      </c>
      <c r="N10" s="29">
        <v>0.44</v>
      </c>
      <c r="O10" s="25">
        <f t="shared" si="0"/>
        <v>25</v>
      </c>
      <c r="P10" s="27">
        <v>2</v>
      </c>
      <c r="Q10" s="27">
        <v>0</v>
      </c>
      <c r="R10" s="27">
        <v>0</v>
      </c>
      <c r="S10" s="27">
        <v>0</v>
      </c>
      <c r="T10" s="27">
        <v>5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69" t="s">
        <v>47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2007</v>
      </c>
      <c r="C11" s="43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2008</v>
      </c>
      <c r="C12" s="43" t="s">
        <v>48</v>
      </c>
      <c r="D12" s="41" t="s">
        <v>49</v>
      </c>
      <c r="E12" s="27">
        <v>1</v>
      </c>
      <c r="F12" s="27">
        <v>0</v>
      </c>
      <c r="G12" s="27">
        <v>0</v>
      </c>
      <c r="H12" s="27">
        <v>0</v>
      </c>
      <c r="I12" s="27">
        <v>2</v>
      </c>
      <c r="J12" s="27">
        <v>0</v>
      </c>
      <c r="K12" s="27">
        <v>2</v>
      </c>
      <c r="L12" s="27">
        <v>0</v>
      </c>
      <c r="M12" s="27">
        <f>PRODUCT(F12+G12)</f>
        <v>0</v>
      </c>
      <c r="N12" s="29">
        <v>0.5</v>
      </c>
      <c r="O12" s="25">
        <f t="shared" si="0"/>
        <v>4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6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2009</v>
      </c>
      <c r="C13" s="43" t="s">
        <v>48</v>
      </c>
      <c r="D13" s="41" t="s">
        <v>50</v>
      </c>
      <c r="E13" s="27">
        <v>18</v>
      </c>
      <c r="F13" s="27">
        <v>0</v>
      </c>
      <c r="G13" s="27">
        <v>7</v>
      </c>
      <c r="H13" s="27">
        <v>2</v>
      </c>
      <c r="I13" s="27">
        <v>23</v>
      </c>
      <c r="J13" s="27">
        <v>1</v>
      </c>
      <c r="K13" s="27">
        <v>9</v>
      </c>
      <c r="L13" s="27">
        <v>6</v>
      </c>
      <c r="M13" s="27">
        <f>PRODUCT(F13+G13)</f>
        <v>7</v>
      </c>
      <c r="N13" s="83">
        <v>0.34799999999999998</v>
      </c>
      <c r="O13" s="25">
        <f t="shared" si="0"/>
        <v>66.091954022988517</v>
      </c>
      <c r="P13" s="27">
        <v>3</v>
      </c>
      <c r="Q13" s="27">
        <v>0</v>
      </c>
      <c r="R13" s="27">
        <v>1</v>
      </c>
      <c r="S13" s="27">
        <v>0</v>
      </c>
      <c r="T13" s="27">
        <v>3</v>
      </c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69" t="s">
        <v>51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89">
        <v>2010</v>
      </c>
      <c r="C14" s="90"/>
      <c r="D14" s="91" t="s">
        <v>56</v>
      </c>
      <c r="E14" s="92"/>
      <c r="F14" s="92" t="s">
        <v>55</v>
      </c>
      <c r="G14" s="93"/>
      <c r="H14" s="90"/>
      <c r="I14" s="89"/>
      <c r="J14" s="89"/>
      <c r="K14" s="89"/>
      <c r="L14" s="89"/>
      <c r="M14" s="89"/>
      <c r="N14" s="89"/>
      <c r="O14" s="25">
        <v>0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2011</v>
      </c>
      <c r="C15" s="27"/>
      <c r="D15" s="28"/>
      <c r="E15" s="27"/>
      <c r="F15" s="27"/>
      <c r="G15" s="27"/>
      <c r="H15" s="27"/>
      <c r="I15" s="27"/>
      <c r="J15" s="27"/>
      <c r="K15" s="27"/>
      <c r="L15" s="27"/>
      <c r="M15" s="27"/>
      <c r="N15" s="29"/>
      <c r="O15" s="25">
        <v>0</v>
      </c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84">
        <v>2012</v>
      </c>
      <c r="C16" s="85"/>
      <c r="D16" s="86" t="s">
        <v>53</v>
      </c>
      <c r="E16" s="84"/>
      <c r="F16" s="87" t="s">
        <v>52</v>
      </c>
      <c r="G16" s="84"/>
      <c r="H16" s="84"/>
      <c r="I16" s="84"/>
      <c r="J16" s="84"/>
      <c r="K16" s="84"/>
      <c r="L16" s="84"/>
      <c r="M16" s="84"/>
      <c r="N16" s="88"/>
      <c r="O16" s="25">
        <v>0</v>
      </c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1">SUM(E4:E16)</f>
        <v>26</v>
      </c>
      <c r="F17" s="19">
        <f t="shared" si="1"/>
        <v>0</v>
      </c>
      <c r="G17" s="19">
        <f t="shared" si="1"/>
        <v>9</v>
      </c>
      <c r="H17" s="19">
        <f t="shared" si="1"/>
        <v>6</v>
      </c>
      <c r="I17" s="19">
        <f t="shared" si="1"/>
        <v>40</v>
      </c>
      <c r="J17" s="19">
        <f t="shared" si="1"/>
        <v>9</v>
      </c>
      <c r="K17" s="19">
        <f t="shared" si="1"/>
        <v>13</v>
      </c>
      <c r="L17" s="19">
        <f t="shared" si="1"/>
        <v>9</v>
      </c>
      <c r="M17" s="19">
        <f t="shared" si="1"/>
        <v>9</v>
      </c>
      <c r="N17" s="31">
        <f>PRODUCT(I17/O17)</f>
        <v>0.3956793632745878</v>
      </c>
      <c r="O17" s="32">
        <f t="shared" ref="O17:AE17" si="2">SUM(O4:O16)</f>
        <v>101.09195402298852</v>
      </c>
      <c r="P17" s="19">
        <f t="shared" si="2"/>
        <v>5</v>
      </c>
      <c r="Q17" s="19">
        <f t="shared" si="2"/>
        <v>0</v>
      </c>
      <c r="R17" s="19">
        <f t="shared" si="2"/>
        <v>1</v>
      </c>
      <c r="S17" s="19">
        <f t="shared" si="2"/>
        <v>0</v>
      </c>
      <c r="T17" s="19">
        <f t="shared" si="2"/>
        <v>8</v>
      </c>
      <c r="U17" s="19">
        <f t="shared" si="2"/>
        <v>0</v>
      </c>
      <c r="V17" s="19">
        <f t="shared" si="2"/>
        <v>0</v>
      </c>
      <c r="W17" s="19">
        <f t="shared" si="2"/>
        <v>0</v>
      </c>
      <c r="X17" s="19">
        <f t="shared" si="2"/>
        <v>0</v>
      </c>
      <c r="Y17" s="19">
        <f t="shared" si="2"/>
        <v>0</v>
      </c>
      <c r="Z17" s="19">
        <f t="shared" si="2"/>
        <v>0</v>
      </c>
      <c r="AA17" s="19">
        <f t="shared" si="2"/>
        <v>0</v>
      </c>
      <c r="AB17" s="19">
        <f t="shared" si="2"/>
        <v>0</v>
      </c>
      <c r="AC17" s="19">
        <f t="shared" si="2"/>
        <v>0</v>
      </c>
      <c r="AD17" s="19">
        <f t="shared" si="2"/>
        <v>1</v>
      </c>
      <c r="AE17" s="19">
        <f t="shared" si="2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3"/>
      <c r="D18" s="34">
        <f>SUM(F17:H17)+((I17-F17-G17)/3)+(E17/3)+(Z17*25)+(AA17*25)+(AB17*10)+(AC17*25)+(AD17*20)+(AE17*15)-35</f>
        <v>34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38</v>
      </c>
      <c r="O20" s="25"/>
      <c r="P20" s="41" t="s">
        <v>33</v>
      </c>
      <c r="Q20" s="13"/>
      <c r="R20" s="13"/>
      <c r="S20" s="13"/>
      <c r="T20" s="42"/>
      <c r="U20" s="42"/>
      <c r="V20" s="42"/>
      <c r="W20" s="42"/>
      <c r="X20" s="42"/>
      <c r="Y20" s="13"/>
      <c r="Z20" s="13"/>
      <c r="AA20" s="13"/>
      <c r="AB20" s="12"/>
      <c r="AC20" s="13"/>
      <c r="AD20" s="13"/>
      <c r="AE20" s="13"/>
      <c r="AF20" s="43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4"/>
      <c r="E21" s="27">
        <f>PRODUCT(E17)</f>
        <v>26</v>
      </c>
      <c r="F21" s="27">
        <f>PRODUCT(F17)</f>
        <v>0</v>
      </c>
      <c r="G21" s="27">
        <f>PRODUCT(G17)</f>
        <v>9</v>
      </c>
      <c r="H21" s="27">
        <f>PRODUCT(H17)</f>
        <v>6</v>
      </c>
      <c r="I21" s="27">
        <f>PRODUCT(I17)</f>
        <v>40</v>
      </c>
      <c r="J21" s="1"/>
      <c r="K21" s="45">
        <f>PRODUCT((F21+G21)/E21)</f>
        <v>0.34615384615384615</v>
      </c>
      <c r="L21" s="45">
        <f>PRODUCT(H21/E21)</f>
        <v>0.23076923076923078</v>
      </c>
      <c r="M21" s="45">
        <f>PRODUCT(I21/E21)</f>
        <v>1.5384615384615385</v>
      </c>
      <c r="N21" s="29">
        <f>PRODUCT(N17)</f>
        <v>0.3956793632745878</v>
      </c>
      <c r="O21" s="25">
        <f>PRODUCT(O17)</f>
        <v>101.09195402298852</v>
      </c>
      <c r="P21" s="46" t="s">
        <v>34</v>
      </c>
      <c r="Q21" s="47"/>
      <c r="R21" s="47"/>
      <c r="S21" s="48" t="s">
        <v>61</v>
      </c>
      <c r="T21" s="48"/>
      <c r="U21" s="48"/>
      <c r="V21" s="48"/>
      <c r="W21" s="48"/>
      <c r="X21" s="48"/>
      <c r="Y21" s="48"/>
      <c r="Z21" s="48"/>
      <c r="AA21" s="48"/>
      <c r="AB21" s="49"/>
      <c r="AC21" s="48"/>
      <c r="AD21" s="50" t="s">
        <v>39</v>
      </c>
      <c r="AE21" s="50"/>
      <c r="AF21" s="51" t="s">
        <v>62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2" t="s">
        <v>18</v>
      </c>
      <c r="C22" s="53"/>
      <c r="D22" s="54"/>
      <c r="E22" s="27">
        <f>PRODUCT(P17)</f>
        <v>5</v>
      </c>
      <c r="F22" s="27">
        <f>PRODUCT(Q17)</f>
        <v>0</v>
      </c>
      <c r="G22" s="27">
        <f>PRODUCT(R17)</f>
        <v>1</v>
      </c>
      <c r="H22" s="27">
        <f>PRODUCT(S17)</f>
        <v>0</v>
      </c>
      <c r="I22" s="27">
        <f>PRODUCT(T17)</f>
        <v>8</v>
      </c>
      <c r="J22" s="1"/>
      <c r="K22" s="45">
        <f>PRODUCT((F22+G22)/E22)</f>
        <v>0.2</v>
      </c>
      <c r="L22" s="45">
        <f>PRODUCT(H22/E22)</f>
        <v>0</v>
      </c>
      <c r="M22" s="45">
        <f>PRODUCT(I22/E22)</f>
        <v>1.6</v>
      </c>
      <c r="N22" s="29">
        <f>PRODUCT(I22/O22)</f>
        <v>0.33333333333333331</v>
      </c>
      <c r="O22" s="55">
        <v>24</v>
      </c>
      <c r="P22" s="56" t="s">
        <v>35</v>
      </c>
      <c r="Q22" s="57"/>
      <c r="R22" s="57"/>
      <c r="S22" s="58" t="s">
        <v>63</v>
      </c>
      <c r="T22" s="58"/>
      <c r="U22" s="58"/>
      <c r="V22" s="58"/>
      <c r="W22" s="58"/>
      <c r="X22" s="58"/>
      <c r="Y22" s="58"/>
      <c r="Z22" s="58"/>
      <c r="AA22" s="58"/>
      <c r="AB22" s="59"/>
      <c r="AC22" s="58"/>
      <c r="AD22" s="60" t="s">
        <v>65</v>
      </c>
      <c r="AE22" s="60"/>
      <c r="AF22" s="61" t="s">
        <v>64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2" t="s">
        <v>19</v>
      </c>
      <c r="C23" s="63"/>
      <c r="D23" s="64"/>
      <c r="E23" s="30"/>
      <c r="F23" s="30"/>
      <c r="G23" s="30"/>
      <c r="H23" s="30"/>
      <c r="I23" s="30"/>
      <c r="J23" s="1"/>
      <c r="K23" s="65"/>
      <c r="L23" s="65"/>
      <c r="M23" s="65"/>
      <c r="N23" s="66"/>
      <c r="O23" s="25">
        <v>0</v>
      </c>
      <c r="P23" s="56" t="s">
        <v>36</v>
      </c>
      <c r="Q23" s="57"/>
      <c r="R23" s="57"/>
      <c r="S23" s="58" t="s">
        <v>67</v>
      </c>
      <c r="T23" s="58"/>
      <c r="U23" s="58"/>
      <c r="V23" s="58"/>
      <c r="W23" s="58"/>
      <c r="X23" s="58"/>
      <c r="Y23" s="58"/>
      <c r="Z23" s="58"/>
      <c r="AA23" s="58"/>
      <c r="AB23" s="59"/>
      <c r="AC23" s="58"/>
      <c r="AD23" s="60" t="s">
        <v>66</v>
      </c>
      <c r="AE23" s="60"/>
      <c r="AF23" s="61" t="s">
        <v>68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7" t="s">
        <v>20</v>
      </c>
      <c r="C24" s="68"/>
      <c r="D24" s="69"/>
      <c r="E24" s="19">
        <f>SUM(E21:E23)</f>
        <v>31</v>
      </c>
      <c r="F24" s="19">
        <f>SUM(F21:F23)</f>
        <v>0</v>
      </c>
      <c r="G24" s="19">
        <f>SUM(G21:G23)</f>
        <v>10</v>
      </c>
      <c r="H24" s="19">
        <f>SUM(H21:H23)</f>
        <v>6</v>
      </c>
      <c r="I24" s="19">
        <f>SUM(I21:I23)</f>
        <v>48</v>
      </c>
      <c r="J24" s="1"/>
      <c r="K24" s="70">
        <f>PRODUCT((F24+G24)/E24)</f>
        <v>0.32258064516129031</v>
      </c>
      <c r="L24" s="70">
        <f>PRODUCT(H24/E24)</f>
        <v>0.19354838709677419</v>
      </c>
      <c r="M24" s="70">
        <f>PRODUCT(I24/E24)</f>
        <v>1.5483870967741935</v>
      </c>
      <c r="N24" s="31">
        <f>PRODUCT(I24/O24)</f>
        <v>0.38371772489203343</v>
      </c>
      <c r="O24" s="25">
        <f>SUM(O21:O23)</f>
        <v>125.09195402298852</v>
      </c>
      <c r="P24" s="71" t="s">
        <v>37</v>
      </c>
      <c r="Q24" s="72"/>
      <c r="R24" s="72"/>
      <c r="S24" s="73"/>
      <c r="T24" s="73"/>
      <c r="U24" s="73"/>
      <c r="V24" s="73"/>
      <c r="W24" s="73"/>
      <c r="X24" s="73"/>
      <c r="Y24" s="73"/>
      <c r="Z24" s="73"/>
      <c r="AA24" s="73"/>
      <c r="AB24" s="74"/>
      <c r="AC24" s="73"/>
      <c r="AD24" s="73"/>
      <c r="AE24" s="75"/>
      <c r="AF24" s="76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38"/>
      <c r="R25" s="1"/>
      <c r="S25" s="1"/>
      <c r="T25" s="25"/>
      <c r="U25" s="25"/>
      <c r="V25" s="77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40</v>
      </c>
      <c r="C26" s="1"/>
      <c r="D26" s="1" t="s">
        <v>57</v>
      </c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1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46</v>
      </c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7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59</v>
      </c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7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58</v>
      </c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7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94" t="s">
        <v>60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7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78"/>
      <c r="O31" s="25"/>
      <c r="P31" s="1"/>
      <c r="Q31" s="38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35"/>
      <c r="O37" s="25"/>
      <c r="P37" s="1"/>
      <c r="Q37" s="38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78"/>
      <c r="O38" s="25"/>
      <c r="P38" s="1"/>
      <c r="Q38" s="38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  <c r="AH39" s="79"/>
      <c r="AI39" s="79"/>
      <c r="AJ39" s="79"/>
      <c r="AK39" s="79"/>
      <c r="AL39" s="7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9"/>
      <c r="AH40" s="79"/>
      <c r="AI40" s="79"/>
      <c r="AJ40" s="79"/>
      <c r="AK40" s="79"/>
      <c r="AL40" s="79"/>
    </row>
    <row r="41" spans="1:38" ht="15" customHeight="1" x14ac:dyDescent="0.25">
      <c r="A41" s="8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A43" s="8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9"/>
    </row>
    <row r="44" spans="1:38" ht="15" customHeight="1" x14ac:dyDescent="0.25">
      <c r="A44" s="80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8"/>
      <c r="N44" s="35"/>
      <c r="O44" s="25"/>
      <c r="P44" s="1"/>
      <c r="Q44" s="38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9"/>
    </row>
    <row r="45" spans="1:38" ht="15" customHeight="1" x14ac:dyDescent="0.25">
      <c r="A45" s="8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7"/>
      <c r="W46" s="1"/>
      <c r="X46" s="1"/>
      <c r="Y46" s="1"/>
      <c r="Z46" s="1"/>
      <c r="AA46" s="1"/>
      <c r="AB46" s="25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7"/>
      <c r="W47" s="1"/>
      <c r="X47" s="1"/>
      <c r="Y47" s="1"/>
      <c r="Z47" s="1"/>
      <c r="AA47" s="1"/>
      <c r="AB47" s="25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7"/>
      <c r="W48" s="1"/>
      <c r="X48" s="1"/>
      <c r="Y48" s="1"/>
      <c r="Z48" s="1"/>
      <c r="AA48" s="1"/>
      <c r="AB48" s="25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7"/>
      <c r="W49" s="1"/>
      <c r="X49" s="1"/>
      <c r="Y49" s="1"/>
      <c r="Z49" s="1"/>
      <c r="AA49" s="1"/>
      <c r="AB49" s="25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7"/>
      <c r="W50" s="1"/>
      <c r="X50" s="1"/>
      <c r="Y50" s="1"/>
      <c r="Z50" s="1"/>
      <c r="AA50" s="1"/>
      <c r="AB50" s="25"/>
      <c r="AC50" s="1"/>
      <c r="AD50" s="1"/>
      <c r="AE50" s="1"/>
      <c r="AF5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1.5703125" style="109" customWidth="1"/>
    <col min="4" max="4" width="10.5703125" style="110" customWidth="1"/>
    <col min="5" max="5" width="12.7109375" style="110" customWidth="1"/>
    <col min="6" max="6" width="0.7109375" style="37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19.710937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5" t="s">
        <v>69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7"/>
      <c r="X1" s="90"/>
      <c r="Y1" s="98"/>
      <c r="Z1" s="98"/>
      <c r="AA1" s="98"/>
      <c r="AB1" s="98"/>
      <c r="AC1" s="98"/>
      <c r="AD1" s="98"/>
    </row>
    <row r="2" spans="1:30" x14ac:dyDescent="0.25">
      <c r="A2" s="9"/>
      <c r="B2" s="112" t="s">
        <v>41</v>
      </c>
      <c r="C2" s="113" t="s">
        <v>42</v>
      </c>
      <c r="D2" s="114"/>
      <c r="E2" s="9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9"/>
      <c r="X2" s="43"/>
      <c r="Y2" s="98"/>
      <c r="Z2" s="98"/>
      <c r="AA2" s="98"/>
      <c r="AB2" s="98"/>
      <c r="AC2" s="98"/>
      <c r="AD2" s="98"/>
    </row>
    <row r="3" spans="1:30" x14ac:dyDescent="0.25">
      <c r="A3" s="9"/>
      <c r="B3" s="100" t="s">
        <v>70</v>
      </c>
      <c r="C3" s="23" t="s">
        <v>71</v>
      </c>
      <c r="D3" s="101" t="s">
        <v>72</v>
      </c>
      <c r="E3" s="102" t="s">
        <v>1</v>
      </c>
      <c r="F3" s="25"/>
      <c r="G3" s="103" t="s">
        <v>73</v>
      </c>
      <c r="H3" s="104" t="s">
        <v>74</v>
      </c>
      <c r="I3" s="104" t="s">
        <v>31</v>
      </c>
      <c r="J3" s="18" t="s">
        <v>75</v>
      </c>
      <c r="K3" s="105" t="s">
        <v>76</v>
      </c>
      <c r="L3" s="105" t="s">
        <v>77</v>
      </c>
      <c r="M3" s="103" t="s">
        <v>78</v>
      </c>
      <c r="N3" s="103" t="s">
        <v>30</v>
      </c>
      <c r="O3" s="104" t="s">
        <v>79</v>
      </c>
      <c r="P3" s="103" t="s">
        <v>74</v>
      </c>
      <c r="Q3" s="103" t="s">
        <v>3</v>
      </c>
      <c r="R3" s="103">
        <v>1</v>
      </c>
      <c r="S3" s="103">
        <v>2</v>
      </c>
      <c r="T3" s="103">
        <v>3</v>
      </c>
      <c r="U3" s="103" t="s">
        <v>80</v>
      </c>
      <c r="V3" s="18" t="s">
        <v>21</v>
      </c>
      <c r="W3" s="17" t="s">
        <v>81</v>
      </c>
      <c r="X3" s="17" t="s">
        <v>82</v>
      </c>
      <c r="Y3" s="98"/>
      <c r="Z3" s="98"/>
      <c r="AA3" s="98"/>
      <c r="AB3" s="98"/>
      <c r="AC3" s="98"/>
      <c r="AD3" s="98"/>
    </row>
    <row r="4" spans="1:30" x14ac:dyDescent="0.25">
      <c r="A4" s="9"/>
      <c r="B4" s="115" t="s">
        <v>84</v>
      </c>
      <c r="C4" s="116" t="s">
        <v>88</v>
      </c>
      <c r="D4" s="115" t="s">
        <v>83</v>
      </c>
      <c r="E4" s="117" t="s">
        <v>43</v>
      </c>
      <c r="F4" s="55"/>
      <c r="G4" s="118">
        <v>1</v>
      </c>
      <c r="H4" s="119"/>
      <c r="I4" s="119"/>
      <c r="J4" s="120" t="s">
        <v>79</v>
      </c>
      <c r="K4" s="120">
        <v>4</v>
      </c>
      <c r="L4" s="120" t="s">
        <v>85</v>
      </c>
      <c r="M4" s="120">
        <v>1</v>
      </c>
      <c r="N4" s="118"/>
      <c r="O4" s="119">
        <v>2</v>
      </c>
      <c r="P4" s="118">
        <v>2</v>
      </c>
      <c r="Q4" s="121" t="s">
        <v>89</v>
      </c>
      <c r="R4" s="121" t="s">
        <v>90</v>
      </c>
      <c r="S4" s="121" t="s">
        <v>91</v>
      </c>
      <c r="T4" s="121" t="s">
        <v>92</v>
      </c>
      <c r="U4" s="121" t="s">
        <v>93</v>
      </c>
      <c r="V4" s="122">
        <v>0.4</v>
      </c>
      <c r="W4" s="123" t="s">
        <v>86</v>
      </c>
      <c r="X4" s="124" t="s">
        <v>87</v>
      </c>
      <c r="Y4" s="98"/>
      <c r="Z4" s="98"/>
      <c r="AA4" s="98"/>
      <c r="AB4" s="98"/>
      <c r="AC4" s="98"/>
      <c r="AD4" s="98"/>
    </row>
    <row r="5" spans="1:30" x14ac:dyDescent="0.25">
      <c r="A5" s="24"/>
      <c r="B5" s="125"/>
      <c r="C5" s="126"/>
      <c r="D5" s="127"/>
      <c r="E5" s="128"/>
      <c r="F5" s="129"/>
      <c r="G5" s="126"/>
      <c r="H5" s="126"/>
      <c r="I5" s="126"/>
      <c r="J5" s="130"/>
      <c r="K5" s="130"/>
      <c r="L5" s="130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1"/>
      <c r="Y5" s="98"/>
      <c r="Z5" s="98"/>
      <c r="AA5" s="98"/>
      <c r="AB5" s="98"/>
      <c r="AC5" s="98"/>
      <c r="AD5" s="98"/>
    </row>
    <row r="6" spans="1:30" x14ac:dyDescent="0.25">
      <c r="A6" s="24"/>
      <c r="B6" s="94"/>
      <c r="C6" s="1"/>
      <c r="D6" s="94"/>
      <c r="E6" s="10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4"/>
      <c r="X6" s="1"/>
      <c r="Y6" s="98"/>
      <c r="Z6" s="98"/>
      <c r="AA6" s="98"/>
      <c r="AB6" s="98"/>
      <c r="AC6" s="98"/>
      <c r="AD6" s="98"/>
    </row>
    <row r="7" spans="1:30" x14ac:dyDescent="0.25">
      <c r="A7" s="24"/>
      <c r="B7" s="94"/>
      <c r="C7" s="1"/>
      <c r="D7" s="94"/>
      <c r="E7" s="10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4"/>
      <c r="X7" s="1"/>
      <c r="Y7" s="98"/>
      <c r="Z7" s="98"/>
      <c r="AA7" s="98"/>
      <c r="AB7" s="98"/>
      <c r="AC7" s="98"/>
      <c r="AD7" s="98"/>
    </row>
    <row r="8" spans="1:30" x14ac:dyDescent="0.25">
      <c r="A8" s="24"/>
      <c r="B8" s="94"/>
      <c r="C8" s="1"/>
      <c r="D8" s="94"/>
      <c r="E8" s="10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4"/>
      <c r="X8" s="1"/>
      <c r="Y8" s="98"/>
      <c r="Z8" s="98"/>
      <c r="AA8" s="98"/>
      <c r="AB8" s="98"/>
      <c r="AC8" s="98"/>
      <c r="AD8" s="98"/>
    </row>
    <row r="9" spans="1:30" x14ac:dyDescent="0.25">
      <c r="A9" s="24"/>
      <c r="B9" s="94"/>
      <c r="C9" s="1"/>
      <c r="D9" s="94"/>
      <c r="E9" s="10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4"/>
      <c r="X9" s="1"/>
      <c r="Y9" s="98"/>
      <c r="Z9" s="98"/>
      <c r="AA9" s="98"/>
      <c r="AB9" s="98"/>
      <c r="AC9" s="98"/>
      <c r="AD9" s="98"/>
    </row>
    <row r="10" spans="1:30" x14ac:dyDescent="0.25">
      <c r="A10" s="24"/>
      <c r="B10" s="94"/>
      <c r="C10" s="1"/>
      <c r="D10" s="94"/>
      <c r="E10" s="10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4"/>
      <c r="X10" s="1"/>
      <c r="Y10" s="98"/>
      <c r="Z10" s="98"/>
      <c r="AA10" s="98"/>
      <c r="AB10" s="98"/>
      <c r="AC10" s="98"/>
      <c r="AD10" s="98"/>
    </row>
    <row r="11" spans="1:30" x14ac:dyDescent="0.25">
      <c r="A11" s="24"/>
      <c r="B11" s="94"/>
      <c r="C11" s="1"/>
      <c r="D11" s="94"/>
      <c r="E11" s="10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4"/>
      <c r="X11" s="1"/>
      <c r="Y11" s="98"/>
      <c r="Z11" s="98"/>
      <c r="AA11" s="98"/>
      <c r="AB11" s="98"/>
      <c r="AC11" s="98"/>
      <c r="AD11" s="98"/>
    </row>
    <row r="12" spans="1:30" x14ac:dyDescent="0.25">
      <c r="A12" s="24"/>
      <c r="B12" s="94"/>
      <c r="C12" s="1"/>
      <c r="D12" s="94"/>
      <c r="E12" s="10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98"/>
      <c r="Z12" s="98"/>
      <c r="AA12" s="98"/>
      <c r="AB12" s="98"/>
      <c r="AC12" s="98"/>
      <c r="AD12" s="98"/>
    </row>
    <row r="13" spans="1:30" x14ac:dyDescent="0.25">
      <c r="A13" s="24"/>
      <c r="B13" s="94"/>
      <c r="C13" s="1"/>
      <c r="D13" s="94"/>
      <c r="E13" s="10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98"/>
      <c r="Z13" s="98"/>
      <c r="AA13" s="98"/>
      <c r="AB13" s="98"/>
      <c r="AC13" s="98"/>
      <c r="AD13" s="98"/>
    </row>
    <row r="14" spans="1:30" x14ac:dyDescent="0.25">
      <c r="A14" s="24"/>
      <c r="B14" s="94"/>
      <c r="C14" s="1"/>
      <c r="D14" s="94"/>
      <c r="E14" s="10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98"/>
      <c r="Z14" s="98"/>
      <c r="AA14" s="98"/>
      <c r="AB14" s="98"/>
      <c r="AC14" s="98"/>
      <c r="AD14" s="98"/>
    </row>
    <row r="15" spans="1:30" x14ac:dyDescent="0.25">
      <c r="A15" s="24"/>
      <c r="B15" s="94"/>
      <c r="C15" s="1"/>
      <c r="D15" s="94"/>
      <c r="E15" s="10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98"/>
      <c r="Z15" s="98"/>
      <c r="AA15" s="98"/>
      <c r="AB15" s="98"/>
      <c r="AC15" s="98"/>
      <c r="AD15" s="98"/>
    </row>
    <row r="16" spans="1:30" x14ac:dyDescent="0.25">
      <c r="A16" s="24"/>
      <c r="B16" s="94"/>
      <c r="C16" s="1"/>
      <c r="D16" s="94"/>
      <c r="E16" s="10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98"/>
      <c r="Z16" s="98"/>
      <c r="AA16" s="98"/>
      <c r="AB16" s="98"/>
      <c r="AC16" s="98"/>
      <c r="AD16" s="98"/>
    </row>
    <row r="17" spans="1:30" x14ac:dyDescent="0.25">
      <c r="A17" s="24"/>
      <c r="B17" s="94"/>
      <c r="C17" s="1"/>
      <c r="D17" s="94"/>
      <c r="E17" s="10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98"/>
      <c r="Z17" s="98"/>
      <c r="AA17" s="98"/>
      <c r="AB17" s="98"/>
      <c r="AC17" s="98"/>
      <c r="AD17" s="98"/>
    </row>
    <row r="18" spans="1:30" x14ac:dyDescent="0.25">
      <c r="A18" s="24"/>
      <c r="B18" s="94"/>
      <c r="C18" s="1"/>
      <c r="D18" s="94"/>
      <c r="E18" s="10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98"/>
      <c r="Z18" s="98"/>
      <c r="AA18" s="98"/>
      <c r="AB18" s="98"/>
      <c r="AC18" s="98"/>
      <c r="AD18" s="98"/>
    </row>
    <row r="19" spans="1:30" x14ac:dyDescent="0.25">
      <c r="A19" s="24"/>
      <c r="B19" s="94"/>
      <c r="C19" s="1"/>
      <c r="D19" s="94"/>
      <c r="E19" s="10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98"/>
      <c r="Z19" s="98"/>
      <c r="AA19" s="98"/>
      <c r="AB19" s="98"/>
      <c r="AC19" s="98"/>
      <c r="AD19" s="98"/>
    </row>
    <row r="20" spans="1:30" x14ac:dyDescent="0.25">
      <c r="A20" s="24"/>
      <c r="B20" s="94"/>
      <c r="C20" s="1"/>
      <c r="D20" s="94"/>
      <c r="E20" s="10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98"/>
      <c r="Z20" s="98"/>
      <c r="AA20" s="98"/>
      <c r="AB20" s="98"/>
      <c r="AC20" s="98"/>
      <c r="AD20" s="98"/>
    </row>
    <row r="21" spans="1:30" x14ac:dyDescent="0.25">
      <c r="A21" s="24"/>
      <c r="B21" s="94"/>
      <c r="C21" s="1"/>
      <c r="D21" s="94"/>
      <c r="E21" s="10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98"/>
      <c r="Z21" s="98"/>
      <c r="AA21" s="98"/>
      <c r="AB21" s="98"/>
      <c r="AC21" s="98"/>
      <c r="AD21" s="98"/>
    </row>
    <row r="22" spans="1:30" x14ac:dyDescent="0.25">
      <c r="A22" s="24"/>
      <c r="B22" s="94"/>
      <c r="C22" s="1"/>
      <c r="D22" s="94"/>
      <c r="E22" s="10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98"/>
      <c r="Z22" s="98"/>
      <c r="AA22" s="98"/>
      <c r="AB22" s="98"/>
      <c r="AC22" s="98"/>
      <c r="AD22" s="98"/>
    </row>
    <row r="23" spans="1:30" x14ac:dyDescent="0.25">
      <c r="A23" s="24"/>
      <c r="B23" s="94"/>
      <c r="C23" s="1"/>
      <c r="D23" s="94"/>
      <c r="E23" s="10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98"/>
      <c r="Z23" s="98"/>
      <c r="AA23" s="98"/>
      <c r="AB23" s="98"/>
      <c r="AC23" s="98"/>
      <c r="AD23" s="98"/>
    </row>
    <row r="24" spans="1:30" x14ac:dyDescent="0.25">
      <c r="A24" s="24"/>
      <c r="B24" s="94"/>
      <c r="C24" s="1"/>
      <c r="D24" s="94"/>
      <c r="E24" s="10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98"/>
      <c r="Z24" s="98"/>
      <c r="AA24" s="98"/>
      <c r="AB24" s="98"/>
      <c r="AC24" s="98"/>
      <c r="AD24" s="98"/>
    </row>
    <row r="25" spans="1:30" x14ac:dyDescent="0.25">
      <c r="A25" s="24"/>
      <c r="B25" s="94"/>
      <c r="C25" s="1"/>
      <c r="D25" s="94"/>
      <c r="E25" s="10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98"/>
      <c r="Z25" s="98"/>
      <c r="AA25" s="98"/>
      <c r="AB25" s="98"/>
      <c r="AC25" s="98"/>
      <c r="AD25" s="98"/>
    </row>
    <row r="26" spans="1:30" x14ac:dyDescent="0.25">
      <c r="A26" s="24"/>
      <c r="B26" s="94"/>
      <c r="C26" s="1"/>
      <c r="D26" s="94"/>
      <c r="E26" s="10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98"/>
      <c r="Z26" s="98"/>
      <c r="AA26" s="98"/>
      <c r="AB26" s="98"/>
      <c r="AC26" s="98"/>
      <c r="AD26" s="98"/>
    </row>
    <row r="27" spans="1:30" x14ac:dyDescent="0.25">
      <c r="A27" s="24"/>
      <c r="B27" s="94"/>
      <c r="C27" s="1"/>
      <c r="D27" s="94"/>
      <c r="E27" s="10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98"/>
      <c r="Z27" s="98"/>
      <c r="AA27" s="98"/>
      <c r="AB27" s="98"/>
      <c r="AC27" s="98"/>
      <c r="AD27" s="98"/>
    </row>
    <row r="28" spans="1:30" x14ac:dyDescent="0.25">
      <c r="A28" s="24"/>
      <c r="B28" s="94"/>
      <c r="C28" s="1"/>
      <c r="D28" s="94"/>
      <c r="E28" s="10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98"/>
      <c r="Z28" s="98"/>
      <c r="AA28" s="98"/>
      <c r="AB28" s="98"/>
      <c r="AC28" s="98"/>
      <c r="AD28" s="98"/>
    </row>
    <row r="29" spans="1:30" x14ac:dyDescent="0.25">
      <c r="A29" s="24"/>
      <c r="B29" s="94"/>
      <c r="C29" s="1"/>
      <c r="D29" s="94"/>
      <c r="E29" s="10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98"/>
      <c r="Z29" s="98"/>
      <c r="AA29" s="98"/>
      <c r="AB29" s="98"/>
      <c r="AC29" s="98"/>
      <c r="AD29" s="98"/>
    </row>
    <row r="30" spans="1:30" x14ac:dyDescent="0.25">
      <c r="A30" s="24"/>
      <c r="B30" s="94"/>
      <c r="C30" s="1"/>
      <c r="D30" s="94"/>
      <c r="E30" s="10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98"/>
      <c r="Z30" s="98"/>
      <c r="AA30" s="98"/>
      <c r="AB30" s="98"/>
      <c r="AC30" s="98"/>
      <c r="AD30" s="98"/>
    </row>
    <row r="31" spans="1:30" x14ac:dyDescent="0.25">
      <c r="A31" s="24"/>
      <c r="B31" s="94"/>
      <c r="C31" s="1"/>
      <c r="D31" s="94"/>
      <c r="E31" s="10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98"/>
      <c r="Z31" s="98"/>
      <c r="AA31" s="98"/>
      <c r="AB31" s="98"/>
      <c r="AC31" s="98"/>
      <c r="AD31" s="98"/>
    </row>
    <row r="32" spans="1:30" x14ac:dyDescent="0.25">
      <c r="A32" s="24"/>
      <c r="B32" s="94"/>
      <c r="C32" s="1"/>
      <c r="D32" s="94"/>
      <c r="E32" s="10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94"/>
      <c r="C33" s="1"/>
      <c r="D33" s="94"/>
      <c r="E33" s="10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94"/>
      <c r="C34" s="1"/>
      <c r="D34" s="94"/>
      <c r="E34" s="10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98"/>
      <c r="Z34" s="98"/>
      <c r="AA34" s="98"/>
      <c r="AB34" s="98"/>
      <c r="AC34" s="98"/>
      <c r="AD34" s="9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2019-01-26T14:43:14Z</dcterms:modified>
</cp:coreProperties>
</file>