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O16" i="1"/>
  <c r="O8" i="1" l="1"/>
  <c r="O7" i="1"/>
  <c r="O6" i="1"/>
  <c r="O9" i="1" s="1"/>
  <c r="M8" i="1"/>
  <c r="M7" i="1"/>
  <c r="M6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/>
  <c r="L14" i="1" s="1"/>
  <c r="R9" i="1"/>
  <c r="G14" i="1" s="1"/>
  <c r="Q9" i="1"/>
  <c r="F14" i="1" s="1"/>
  <c r="K14" i="1" s="1"/>
  <c r="P9" i="1"/>
  <c r="E14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D10" i="1"/>
  <c r="N14" i="1" l="1"/>
  <c r="M14" i="1"/>
  <c r="M13" i="1"/>
  <c r="I16" i="1"/>
  <c r="M16" i="1" s="1"/>
  <c r="F16" i="1"/>
  <c r="K16" i="1" s="1"/>
  <c r="K13" i="1"/>
  <c r="H16" i="1"/>
  <c r="L16" i="1" s="1"/>
  <c r="L13" i="1"/>
  <c r="N9" i="1"/>
  <c r="N13" i="1" s="1"/>
  <c r="O13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<sst xmlns="http://schemas.openxmlformats.org/spreadsheetml/2006/main" count="75" uniqueCount="50">
  <si>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</si>
  <si>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</si>
  <si>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</si>
  <si>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</si>
  <si>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</si>
  <si>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</si>
  <si>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</si>
  <si>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</si>
  <si>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</si>
  <si>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</si>
  <si>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</si>
  <si>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</si>
  <si>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</si>
  <si>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</si>
  <si>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</si>
  <si>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</si>
  <si>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</si>
  <si>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</si>
  <si>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</si>
  <si>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</si>
  <si>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</si>
  <si>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</si>
  <si>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</si>
  <si>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</si>
  <si>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</si>
  <si>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</si>
  <si>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</si>
  <si>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</si>
  <si>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</si>
  <si>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</si>
  <si>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</si>
  <si>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</si>
  <si>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</si>
  <si>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</si>
  <si>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</si>
  <si>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Mira Mäki-Mantila</t>
  </si>
  <si>
    <t>12.7.1979</t>
  </si>
  <si>
    <t>10.</t>
  </si>
  <si>
    <t>PeTo</t>
  </si>
  <si>
    <t>superpesiskarsinta</t>
  </si>
  <si>
    <t>8.</t>
  </si>
  <si>
    <t>play off</t>
  </si>
  <si>
    <t>3.</t>
  </si>
  <si>
    <t>PeTo = Peräseinäjoen Toive  (1927)</t>
  </si>
  <si>
    <t>ykköspesis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</si>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</sst>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1996</v>
      </c>
      <c r="C4" s="63"/>
      <c r="D4" s="64" t="s">
        <v>38</v>
      </c>
      <c r="E4" s="63"/>
      <c r="F4" s="65" t="s">
        <v>44</v>
      </c>
      <c r="G4" s="66"/>
      <c r="H4" s="67"/>
      <c r="I4" s="63"/>
      <c r="J4" s="63"/>
      <c r="K4" s="63"/>
      <c r="L4" s="63"/>
      <c r="M4" s="63"/>
      <c r="N4" s="63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1997</v>
      </c>
      <c r="C5" s="63"/>
      <c r="D5" s="64" t="s">
        <v>38</v>
      </c>
      <c r="E5" s="63"/>
      <c r="F5" s="65" t="s">
        <v>44</v>
      </c>
      <c r="G5" s="66"/>
      <c r="H5" s="67"/>
      <c r="I5" s="63"/>
      <c r="J5" s="63"/>
      <c r="K5" s="63"/>
      <c r="L5" s="63"/>
      <c r="M5" s="63"/>
      <c r="N5" s="63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39</v>
      </c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37</v>
      </c>
      <c r="D6" s="41" t="s">
        <v>38</v>
      </c>
      <c r="E6" s="27">
        <v>20</v>
      </c>
      <c r="F6" s="27">
        <v>0</v>
      </c>
      <c r="G6" s="27">
        <v>13</v>
      </c>
      <c r="H6" s="27">
        <v>5</v>
      </c>
      <c r="I6" s="27">
        <v>57</v>
      </c>
      <c r="J6" s="27">
        <v>14</v>
      </c>
      <c r="K6" s="27">
        <v>16</v>
      </c>
      <c r="L6" s="27">
        <v>14</v>
      </c>
      <c r="M6" s="27">
        <f>PRODUCT(F6+G6)</f>
        <v>13</v>
      </c>
      <c r="N6" s="30">
        <v>0.442</v>
      </c>
      <c r="O6" s="25">
        <f>PRODUCT(I6/N6)</f>
        <v>128.95927601809956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40</v>
      </c>
      <c r="D7" s="41" t="s">
        <v>38</v>
      </c>
      <c r="E7" s="27">
        <v>22</v>
      </c>
      <c r="F7" s="27">
        <v>1</v>
      </c>
      <c r="G7" s="27">
        <v>9</v>
      </c>
      <c r="H7" s="27">
        <v>10</v>
      </c>
      <c r="I7" s="27">
        <v>61</v>
      </c>
      <c r="J7" s="27">
        <v>14</v>
      </c>
      <c r="K7" s="27">
        <v>15</v>
      </c>
      <c r="L7" s="27">
        <v>22</v>
      </c>
      <c r="M7" s="27">
        <f>PRODUCT(F7+G7)</f>
        <v>10</v>
      </c>
      <c r="N7" s="30">
        <v>0.41899999999999998</v>
      </c>
      <c r="O7" s="25">
        <f>PRODUCT(I7/N7)</f>
        <v>145.58472553699283</v>
      </c>
      <c r="P7" s="27">
        <v>3</v>
      </c>
      <c r="Q7" s="27">
        <v>0</v>
      </c>
      <c r="R7" s="27">
        <v>0</v>
      </c>
      <c r="S7" s="27">
        <v>1</v>
      </c>
      <c r="T7" s="27">
        <v>6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42</v>
      </c>
      <c r="D8" s="41" t="s">
        <v>38</v>
      </c>
      <c r="E8" s="27">
        <v>22</v>
      </c>
      <c r="F8" s="27">
        <v>2</v>
      </c>
      <c r="G8" s="27">
        <v>29</v>
      </c>
      <c r="H8" s="27">
        <v>7</v>
      </c>
      <c r="I8" s="27">
        <v>71</v>
      </c>
      <c r="J8" s="27">
        <v>4</v>
      </c>
      <c r="K8" s="27">
        <v>16</v>
      </c>
      <c r="L8" s="27">
        <v>20</v>
      </c>
      <c r="M8" s="27">
        <f>PRODUCT(F8+G8)</f>
        <v>31</v>
      </c>
      <c r="N8" s="62">
        <v>0.50700000000000001</v>
      </c>
      <c r="O8" s="25">
        <f>PRODUCT(I8/N8)</f>
        <v>140.03944773175542</v>
      </c>
      <c r="P8" s="27">
        <v>11</v>
      </c>
      <c r="Q8" s="27">
        <v>1</v>
      </c>
      <c r="R8" s="27">
        <v>17</v>
      </c>
      <c r="S8" s="27">
        <v>4</v>
      </c>
      <c r="T8" s="27">
        <v>34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SUM(E6:E8)</f>
        <v>64</v>
      </c>
      <c r="F9" s="19">
        <f t="shared" si="0"/>
        <v>3</v>
      </c>
      <c r="G9" s="19">
        <f t="shared" si="0"/>
        <v>51</v>
      </c>
      <c r="H9" s="19">
        <f t="shared" si="0"/>
        <v>22</v>
      </c>
      <c r="I9" s="19">
        <f t="shared" si="0"/>
        <v>189</v>
      </c>
      <c r="J9" s="19">
        <f t="shared" si="0"/>
        <v>32</v>
      </c>
      <c r="K9" s="19">
        <f t="shared" si="0"/>
        <v>47</v>
      </c>
      <c r="L9" s="19">
        <f t="shared" si="0"/>
        <v>56</v>
      </c>
      <c r="M9" s="19">
        <f t="shared" si="0"/>
        <v>54</v>
      </c>
      <c r="N9" s="31">
        <f>PRODUCT(I9/O9)</f>
        <v>0.45587926948147911</v>
      </c>
      <c r="O9" s="32">
        <f>SUM(O6:O8)</f>
        <v>414.58344928684778</v>
      </c>
      <c r="P9" s="19">
        <f t="shared" ref="P9:AE9" si="1">SUM(P6:P8)</f>
        <v>14</v>
      </c>
      <c r="Q9" s="19">
        <f t="shared" si="1"/>
        <v>1</v>
      </c>
      <c r="R9" s="19">
        <f t="shared" si="1"/>
        <v>17</v>
      </c>
      <c r="S9" s="19">
        <f t="shared" si="1"/>
        <v>5</v>
      </c>
      <c r="T9" s="19">
        <f t="shared" si="1"/>
        <v>40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157.33333333333334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3"/>
      <c r="AC12" s="13"/>
      <c r="AD12" s="13"/>
      <c r="AE12" s="13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64</v>
      </c>
      <c r="F13" s="27">
        <f>PRODUCT(F9)</f>
        <v>3</v>
      </c>
      <c r="G13" s="27">
        <f>PRODUCT(G9)</f>
        <v>51</v>
      </c>
      <c r="H13" s="27">
        <f>PRODUCT(H9)</f>
        <v>22</v>
      </c>
      <c r="I13" s="27">
        <f>PRODUCT(I9)</f>
        <v>189</v>
      </c>
      <c r="J13" s="1"/>
      <c r="K13" s="43">
        <f>PRODUCT((F13+G13)/E13)</f>
        <v>0.84375</v>
      </c>
      <c r="L13" s="43">
        <f>PRODUCT(H13/E13)</f>
        <v>0.34375</v>
      </c>
      <c r="M13" s="43">
        <f>PRODUCT(I13/E13)</f>
        <v>2.953125</v>
      </c>
      <c r="N13" s="30">
        <f>PRODUCT(N9)</f>
        <v>0.45587926948147911</v>
      </c>
      <c r="O13" s="25">
        <f>PRODUCT(O9)</f>
        <v>414.58344928684778</v>
      </c>
      <c r="P13" s="70" t="s">
        <v>46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>
        <f>PRODUCT(P9)</f>
        <v>14</v>
      </c>
      <c r="F14" s="27">
        <f>PRODUCT(Q9)</f>
        <v>1</v>
      </c>
      <c r="G14" s="27">
        <f>PRODUCT(R9)</f>
        <v>17</v>
      </c>
      <c r="H14" s="27">
        <f>PRODUCT(S9)</f>
        <v>5</v>
      </c>
      <c r="I14" s="27">
        <f>PRODUCT(T9)</f>
        <v>40</v>
      </c>
      <c r="J14" s="1"/>
      <c r="K14" s="43">
        <f>PRODUCT((F14+G14)/E14)</f>
        <v>1.2857142857142858</v>
      </c>
      <c r="L14" s="43">
        <f>PRODUCT(H14/E14)</f>
        <v>0.35714285714285715</v>
      </c>
      <c r="M14" s="43">
        <f>PRODUCT(I14/E14)</f>
        <v>2.8571428571428572</v>
      </c>
      <c r="N14" s="30">
        <f>PRODUCT(I14/O14)</f>
        <v>0.47058823529411764</v>
      </c>
      <c r="O14" s="25">
        <v>85</v>
      </c>
      <c r="P14" s="75" t="s">
        <v>47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>
        <v>0</v>
      </c>
      <c r="P15" s="75" t="s">
        <v>48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8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78</v>
      </c>
      <c r="F16" s="19">
        <f>SUM(F13:F15)</f>
        <v>4</v>
      </c>
      <c r="G16" s="19">
        <f>SUM(G13:G15)</f>
        <v>68</v>
      </c>
      <c r="H16" s="19">
        <f>SUM(H13:H15)</f>
        <v>27</v>
      </c>
      <c r="I16" s="19">
        <f>SUM(I13:I15)</f>
        <v>229</v>
      </c>
      <c r="J16" s="1"/>
      <c r="K16" s="55">
        <f>PRODUCT((F16+G16)/E16)</f>
        <v>0.92307692307692313</v>
      </c>
      <c r="L16" s="55">
        <f>PRODUCT(H16/E16)</f>
        <v>0.34615384615384615</v>
      </c>
      <c r="M16" s="55">
        <f>PRODUCT(I16/E16)</f>
        <v>2.9358974358974357</v>
      </c>
      <c r="N16" s="31">
        <f>PRODUCT(I16/O16)</f>
        <v>0.45838187859685114</v>
      </c>
      <c r="O16" s="25">
        <f>SUM(O13:O15)</f>
        <v>499.58344928684778</v>
      </c>
      <c r="P16" s="80" t="s">
        <v>49</v>
      </c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3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43</v>
      </c>
      <c r="E18" s="38"/>
      <c r="F18" s="1"/>
      <c r="G18" s="1"/>
      <c r="H18" s="1"/>
      <c r="I18" s="1"/>
      <c r="J18" s="1"/>
      <c r="K18" s="1"/>
      <c r="L18" s="1"/>
      <c r="M18" s="1"/>
      <c r="N18" s="38"/>
      <c r="O18" s="25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2019-01-26T12:25:46Z</dcterms:modified>
</cp:coreProperties>
</file>