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O8" i="1" l="1"/>
  <c r="O6" i="1"/>
  <c r="O21" i="1"/>
  <c r="AE21" i="1"/>
  <c r="AD21" i="1"/>
  <c r="AC21" i="1"/>
  <c r="AB21" i="1"/>
  <c r="AA21" i="1"/>
  <c r="Z21" i="1"/>
  <c r="Y21" i="1"/>
  <c r="X21" i="1"/>
  <c r="W21" i="1"/>
  <c r="V21" i="1"/>
  <c r="U21" i="1"/>
  <c r="T21" i="1"/>
  <c r="I26" i="1" s="1"/>
  <c r="N26" i="1" s="1"/>
  <c r="S21" i="1"/>
  <c r="H26" i="1" s="1"/>
  <c r="R21" i="1"/>
  <c r="G26" i="1" s="1"/>
  <c r="Q21" i="1"/>
  <c r="F26" i="1" s="1"/>
  <c r="P21" i="1"/>
  <c r="E26" i="1" s="1"/>
  <c r="M21" i="1"/>
  <c r="L21" i="1"/>
  <c r="K21" i="1"/>
  <c r="J21" i="1"/>
  <c r="I21" i="1"/>
  <c r="I25" i="1" s="1"/>
  <c r="H21" i="1"/>
  <c r="H25" i="1" s="1"/>
  <c r="G21" i="1"/>
  <c r="G25" i="1" s="1"/>
  <c r="F21" i="1"/>
  <c r="F25" i="1" s="1"/>
  <c r="E21" i="1"/>
  <c r="E25" i="1" s="1"/>
  <c r="I28" i="1" l="1"/>
  <c r="G28" i="1"/>
  <c r="E28" i="1"/>
  <c r="L26" i="1"/>
  <c r="M26" i="1"/>
  <c r="K26" i="1"/>
  <c r="N21" i="1"/>
  <c r="N25" i="1" s="1"/>
  <c r="D22" i="1"/>
  <c r="O25" i="1"/>
  <c r="O28" i="1" s="1"/>
  <c r="N28" i="1" s="1"/>
  <c r="K25" i="1"/>
  <c r="F28" i="1"/>
  <c r="M25" i="1"/>
  <c r="M28" i="1"/>
  <c r="L25" i="1"/>
  <c r="H28" i="1"/>
  <c r="L28" i="1" s="1"/>
  <c r="K28" i="1" l="1"/>
</calcChain>
</file>

<file path=xl/sharedStrings.xml><?xml version="1.0" encoding="utf-8"?>
<sst xmlns="http://schemas.openxmlformats.org/spreadsheetml/2006/main" count="164" uniqueCount="106">
  <si>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</si>
  <si>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</si>
  <si>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</si>
  <si>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</si>
  <si>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</si>
  <si>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</si>
  <si>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</si>
  <si>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</si>
  <si>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</si>
  <si>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</si>
  <si>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</si>
  <si>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</si>
  <si>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</si>
  <si>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</si>
  <si>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</si>
  <si>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</si>
  <si>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</si>
  <si>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</si>
  <si>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</si>
  <si>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</si>
  <si>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</si>
  <si>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</si>
  <si>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</si>
  <si>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</si>
  <si>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</si>
  <si>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</si>
  <si>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</si>
  <si>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</si>
  <si>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</si>
  <si>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</si>
  <si>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</si>
  <si>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</si>
  <si>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</si>
  <si>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</si>
  <si>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</si>
  <si>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</si>
  <si>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</si>
  <si>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</si>
  <si>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</si>
  <si>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</si>
  <si>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</si>
  <si>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</si>
  <si>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JyPe = Jyväskylän Pesis  (2004),  kasvattajaseura</t>
  </si>
  <si>
    <t>09.05. 2012  Kirittäret - YPJ  2-0  (14-4, 11-5)</t>
  </si>
  <si>
    <t>Vilma Mäkelä</t>
  </si>
  <si>
    <t>13.5.1996   Espoo</t>
  </si>
  <si>
    <t>2.</t>
  </si>
  <si>
    <t>3.</t>
  </si>
  <si>
    <t>9.</t>
  </si>
  <si>
    <t>Pesä Ysit</t>
  </si>
  <si>
    <t>Pesä Ysit = Pesä Ysit, Lappeenranta  (1976)</t>
  </si>
  <si>
    <t>21.  ottelu</t>
  </si>
  <si>
    <t>14.07. 2015  SMJ - Pesä Ysit  2-1  (4-5, 2-1, 1-0)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</si>
  <si>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</si>
  <si>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</si>
  <si>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</si>
  <si>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</si>
  <si>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</si>
  <si>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</si>
  <si>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</si>
  <si>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</si>
  <si>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</si>
  <si>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</si>
  <si>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</si>
  <si>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</si>
  <si>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</si>
  <si>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</si>
  <si>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</si>
  <si>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</si>
  <si>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JyPe</t>
  </si>
  <si>
    <t>2p</t>
  </si>
  <si>
    <t>II p</t>
  </si>
  <si>
    <t>Iivo Parviainen</t>
  </si>
  <si>
    <t>8.</t>
  </si>
  <si>
    <t>Pesä Ysit  2</t>
  </si>
  <si>
    <t>suomensarja</t>
  </si>
  <si>
    <t>5.</t>
  </si>
  <si>
    <t>6.</t>
  </si>
  <si>
    <t>Fera</t>
  </si>
  <si>
    <t>Fera = Fera, Rauma  (1958)</t>
  </si>
  <si>
    <t>74.  ottelu</t>
  </si>
  <si>
    <t>23.05. 2018  Pesä Ysit - Fera  0-2  (3-4, 0-7)</t>
  </si>
  <si>
    <t xml:space="preserve">  0-2  (3-11, 2-4)</t>
  </si>
  <si>
    <t>3/7</t>
  </si>
  <si>
    <t>0/2</t>
  </si>
  <si>
    <t>2/4</t>
  </si>
  <si>
    <t>1/1</t>
  </si>
  <si>
    <t>27.06. 2015  Hyvinkää</t>
  </si>
  <si>
    <t xml:space="preserve">  2-0  (3-1, 5-4)</t>
  </si>
  <si>
    <t>1/2</t>
  </si>
  <si>
    <t>0/1</t>
  </si>
  <si>
    <t>Teemu Körkkö</t>
  </si>
  <si>
    <t>1</t>
  </si>
  <si>
    <t>2</t>
  </si>
  <si>
    <t>5/11</t>
  </si>
  <si>
    <t>2/2</t>
  </si>
  <si>
    <t>1/4</t>
  </si>
  <si>
    <t xml:space="preserve">Lyöty </t>
  </si>
  <si>
    <t xml:space="preserve">Tuotu </t>
  </si>
  <si>
    <t>15 v 11 kk 26 pv</t>
  </si>
  <si>
    <t>19 v   2 kk   1 pv</t>
  </si>
  <si>
    <t>22 v   0 kk 10 pv</t>
  </si>
  <si>
    <t>7.</t>
  </si>
  <si>
    <t>Räpsä  2</t>
  </si>
  <si>
    <t>Räpsä = Hämeenkyrön Räpsä  (1981)</t>
  </si>
  <si>
    <t>Fera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</si>
</sst>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8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165" fontId="1" fillId="4" borderId="3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3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23" width="5.7109375" style="66" customWidth="1"/>
    <col min="24" max="27" width="5.7109375" style="25" customWidth="1"/>
    <col min="28" max="28" width="5.7109375" style="67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8">
        <v>2011</v>
      </c>
      <c r="C4" s="28"/>
      <c r="D4" s="29" t="s">
        <v>40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8">
        <v>2012</v>
      </c>
      <c r="C5" s="28"/>
      <c r="D5" s="29" t="s">
        <v>40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2012</v>
      </c>
      <c r="C6" s="26" t="s">
        <v>46</v>
      </c>
      <c r="D6" s="34" t="s">
        <v>41</v>
      </c>
      <c r="E6" s="26">
        <v>1</v>
      </c>
      <c r="F6" s="26">
        <v>0</v>
      </c>
      <c r="G6" s="26">
        <v>1</v>
      </c>
      <c r="H6" s="26">
        <v>0</v>
      </c>
      <c r="I6" s="26">
        <v>1</v>
      </c>
      <c r="J6" s="26">
        <v>0</v>
      </c>
      <c r="K6" s="26">
        <v>0</v>
      </c>
      <c r="L6" s="26">
        <v>0</v>
      </c>
      <c r="M6" s="26">
        <v>1</v>
      </c>
      <c r="N6" s="35">
        <v>0.5</v>
      </c>
      <c r="O6" s="24">
        <f>PRODUCT(I6/N6)</f>
        <v>2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>
        <v>1</v>
      </c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>
        <v>2013</v>
      </c>
      <c r="C7" s="28"/>
      <c r="D7" s="29" t="s">
        <v>40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2013</v>
      </c>
      <c r="C8" s="26" t="s">
        <v>47</v>
      </c>
      <c r="D8" s="34" t="s">
        <v>41</v>
      </c>
      <c r="E8" s="26">
        <v>2</v>
      </c>
      <c r="F8" s="26">
        <v>0</v>
      </c>
      <c r="G8" s="26">
        <v>1</v>
      </c>
      <c r="H8" s="47">
        <v>0</v>
      </c>
      <c r="I8" s="26">
        <v>3</v>
      </c>
      <c r="J8" s="26">
        <v>0</v>
      </c>
      <c r="K8" s="26">
        <v>1</v>
      </c>
      <c r="L8" s="26">
        <v>1</v>
      </c>
      <c r="M8" s="26">
        <v>1</v>
      </c>
      <c r="N8" s="35">
        <v>0.6</v>
      </c>
      <c r="O8" s="24">
        <f>PRODUCT(I8/N8)</f>
        <v>5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>
        <v>2014</v>
      </c>
      <c r="C9" s="28"/>
      <c r="D9" s="29" t="s">
        <v>40</v>
      </c>
      <c r="E9" s="28"/>
      <c r="F9" s="30" t="s">
        <v>38</v>
      </c>
      <c r="G9" s="31"/>
      <c r="H9" s="32"/>
      <c r="I9" s="28"/>
      <c r="J9" s="28"/>
      <c r="K9" s="28"/>
      <c r="L9" s="28"/>
      <c r="M9" s="28"/>
      <c r="N9" s="33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2014</v>
      </c>
      <c r="C10" s="26" t="s">
        <v>46</v>
      </c>
      <c r="D10" s="34" t="s">
        <v>41</v>
      </c>
      <c r="E10" s="26">
        <v>3</v>
      </c>
      <c r="F10" s="26">
        <v>0</v>
      </c>
      <c r="G10" s="26">
        <v>0</v>
      </c>
      <c r="H10" s="47">
        <v>0</v>
      </c>
      <c r="I10" s="26">
        <v>7</v>
      </c>
      <c r="J10" s="26">
        <v>1</v>
      </c>
      <c r="K10" s="26">
        <v>4</v>
      </c>
      <c r="L10" s="26">
        <v>2</v>
      </c>
      <c r="M10" s="26">
        <v>0</v>
      </c>
      <c r="N10" s="35">
        <v>0.58299999999999996</v>
      </c>
      <c r="O10" s="24">
        <f>PRODUCT(I10/N10)</f>
        <v>12.006861063464838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>
        <v>1</v>
      </c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2015</v>
      </c>
      <c r="C11" s="26" t="s">
        <v>48</v>
      </c>
      <c r="D11" s="34" t="s">
        <v>49</v>
      </c>
      <c r="E11" s="26">
        <v>24</v>
      </c>
      <c r="F11" s="26">
        <v>0</v>
      </c>
      <c r="G11" s="26">
        <v>7</v>
      </c>
      <c r="H11" s="47">
        <v>1</v>
      </c>
      <c r="I11" s="26">
        <v>52</v>
      </c>
      <c r="J11" s="26">
        <v>17</v>
      </c>
      <c r="K11" s="26">
        <v>15</v>
      </c>
      <c r="L11" s="26">
        <v>13</v>
      </c>
      <c r="M11" s="26">
        <v>7</v>
      </c>
      <c r="N11" s="35">
        <v>0.42620000000000002</v>
      </c>
      <c r="O11" s="90">
        <v>122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98">
        <v>2016</v>
      </c>
      <c r="C12" s="98"/>
      <c r="D12" s="99" t="s">
        <v>74</v>
      </c>
      <c r="E12" s="98"/>
      <c r="F12" s="100" t="s">
        <v>75</v>
      </c>
      <c r="G12" s="101"/>
      <c r="H12" s="102"/>
      <c r="I12" s="98"/>
      <c r="J12" s="98"/>
      <c r="K12" s="98"/>
      <c r="L12" s="98"/>
      <c r="M12" s="98"/>
      <c r="N12" s="103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2016</v>
      </c>
      <c r="C13" s="26" t="s">
        <v>73</v>
      </c>
      <c r="D13" s="34" t="s">
        <v>49</v>
      </c>
      <c r="E13" s="26">
        <v>19</v>
      </c>
      <c r="F13" s="26">
        <v>0</v>
      </c>
      <c r="G13" s="26">
        <v>2</v>
      </c>
      <c r="H13" s="47">
        <v>7</v>
      </c>
      <c r="I13" s="26">
        <v>36</v>
      </c>
      <c r="J13" s="26">
        <v>16</v>
      </c>
      <c r="K13" s="26">
        <v>6</v>
      </c>
      <c r="L13" s="26">
        <v>12</v>
      </c>
      <c r="M13" s="26">
        <v>2</v>
      </c>
      <c r="N13" s="35">
        <v>0.40400000000000003</v>
      </c>
      <c r="O13" s="90">
        <v>89</v>
      </c>
      <c r="P13" s="26">
        <v>3</v>
      </c>
      <c r="Q13" s="26">
        <v>0</v>
      </c>
      <c r="R13" s="26">
        <v>0</v>
      </c>
      <c r="S13" s="26">
        <v>0</v>
      </c>
      <c r="T13" s="26">
        <v>8</v>
      </c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98">
        <v>2017</v>
      </c>
      <c r="C14" s="98"/>
      <c r="D14" s="99" t="s">
        <v>40</v>
      </c>
      <c r="E14" s="98"/>
      <c r="F14" s="100" t="s">
        <v>75</v>
      </c>
      <c r="G14" s="101"/>
      <c r="H14" s="102"/>
      <c r="I14" s="98"/>
      <c r="J14" s="98"/>
      <c r="K14" s="98"/>
      <c r="L14" s="98"/>
      <c r="M14" s="98"/>
      <c r="N14" s="103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2017</v>
      </c>
      <c r="C15" s="26" t="s">
        <v>76</v>
      </c>
      <c r="D15" s="34" t="s">
        <v>41</v>
      </c>
      <c r="E15" s="26">
        <v>14</v>
      </c>
      <c r="F15" s="26">
        <v>0</v>
      </c>
      <c r="G15" s="26">
        <v>6</v>
      </c>
      <c r="H15" s="26">
        <v>1</v>
      </c>
      <c r="I15" s="26">
        <v>40</v>
      </c>
      <c r="J15" s="26">
        <v>20</v>
      </c>
      <c r="K15" s="26">
        <v>3</v>
      </c>
      <c r="L15" s="26">
        <v>11</v>
      </c>
      <c r="M15" s="26">
        <v>6</v>
      </c>
      <c r="N15" s="35">
        <v>0.56330000000000002</v>
      </c>
      <c r="O15" s="53">
        <v>71</v>
      </c>
      <c r="P15" s="26">
        <v>3</v>
      </c>
      <c r="Q15" s="26">
        <v>0</v>
      </c>
      <c r="R15" s="26">
        <v>0</v>
      </c>
      <c r="S15" s="26">
        <v>1</v>
      </c>
      <c r="T15" s="26">
        <v>9</v>
      </c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2018</v>
      </c>
      <c r="C16" s="26" t="s">
        <v>77</v>
      </c>
      <c r="D16" s="34" t="s">
        <v>78</v>
      </c>
      <c r="E16" s="26">
        <v>26</v>
      </c>
      <c r="F16" s="26">
        <v>2</v>
      </c>
      <c r="G16" s="26">
        <v>10</v>
      </c>
      <c r="H16" s="26">
        <v>10</v>
      </c>
      <c r="I16" s="26">
        <v>71</v>
      </c>
      <c r="J16" s="26">
        <v>22</v>
      </c>
      <c r="K16" s="26">
        <v>18</v>
      </c>
      <c r="L16" s="26">
        <v>19</v>
      </c>
      <c r="M16" s="26">
        <v>12</v>
      </c>
      <c r="N16" s="35">
        <v>0.41760000000000003</v>
      </c>
      <c r="O16" s="53">
        <v>170</v>
      </c>
      <c r="P16" s="26">
        <v>3</v>
      </c>
      <c r="Q16" s="26">
        <v>1</v>
      </c>
      <c r="R16" s="26">
        <v>4</v>
      </c>
      <c r="S16" s="26">
        <v>1</v>
      </c>
      <c r="T16" s="26">
        <v>15</v>
      </c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98">
        <v>2019</v>
      </c>
      <c r="C17" s="98"/>
      <c r="D17" s="99" t="s">
        <v>103</v>
      </c>
      <c r="E17" s="98"/>
      <c r="F17" s="100" t="s">
        <v>75</v>
      </c>
      <c r="G17" s="101"/>
      <c r="H17" s="102"/>
      <c r="I17" s="98"/>
      <c r="J17" s="98"/>
      <c r="K17" s="98"/>
      <c r="L17" s="98"/>
      <c r="M17" s="98"/>
      <c r="N17" s="103"/>
      <c r="O17" s="24"/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26">
        <v>2019</v>
      </c>
      <c r="C18" s="26" t="s">
        <v>102</v>
      </c>
      <c r="D18" s="34" t="s">
        <v>78</v>
      </c>
      <c r="E18" s="26">
        <v>24</v>
      </c>
      <c r="F18" s="26">
        <v>0</v>
      </c>
      <c r="G18" s="26">
        <v>14</v>
      </c>
      <c r="H18" s="26">
        <v>1</v>
      </c>
      <c r="I18" s="26">
        <v>63</v>
      </c>
      <c r="J18" s="26">
        <v>19</v>
      </c>
      <c r="K18" s="26">
        <v>10</v>
      </c>
      <c r="L18" s="26">
        <v>20</v>
      </c>
      <c r="M18" s="26">
        <v>14</v>
      </c>
      <c r="N18" s="35">
        <v>0.4921875</v>
      </c>
      <c r="O18" s="53">
        <v>128</v>
      </c>
      <c r="P18" s="26">
        <v>3</v>
      </c>
      <c r="Q18" s="26">
        <v>0</v>
      </c>
      <c r="R18" s="26">
        <v>1</v>
      </c>
      <c r="S18" s="26">
        <v>1</v>
      </c>
      <c r="T18" s="26">
        <v>6</v>
      </c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98">
        <v>2020</v>
      </c>
      <c r="C19" s="98"/>
      <c r="D19" s="99" t="s">
        <v>105</v>
      </c>
      <c r="E19" s="98"/>
      <c r="F19" s="100" t="s">
        <v>75</v>
      </c>
      <c r="G19" s="101"/>
      <c r="H19" s="102"/>
      <c r="I19" s="98"/>
      <c r="J19" s="98"/>
      <c r="K19" s="98"/>
      <c r="L19" s="98"/>
      <c r="M19" s="98"/>
      <c r="N19" s="103"/>
      <c r="O19" s="24"/>
      <c r="P19" s="26"/>
      <c r="Q19" s="26"/>
      <c r="R19" s="26"/>
      <c r="S19" s="26"/>
      <c r="T19" s="26"/>
      <c r="U19" s="27"/>
      <c r="V19" s="27"/>
      <c r="W19" s="27"/>
      <c r="X19" s="27"/>
      <c r="Y19" s="27"/>
      <c r="Z19" s="26"/>
      <c r="AA19" s="26"/>
      <c r="AB19" s="26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26">
        <v>2020</v>
      </c>
      <c r="C20" s="26" t="s">
        <v>73</v>
      </c>
      <c r="D20" s="34" t="s">
        <v>78</v>
      </c>
      <c r="E20" s="26">
        <v>9</v>
      </c>
      <c r="F20" s="26">
        <v>1</v>
      </c>
      <c r="G20" s="26">
        <v>1</v>
      </c>
      <c r="H20" s="26">
        <v>2</v>
      </c>
      <c r="I20" s="26">
        <v>18</v>
      </c>
      <c r="J20" s="26">
        <v>1</v>
      </c>
      <c r="K20" s="26">
        <v>4</v>
      </c>
      <c r="L20" s="26">
        <v>11</v>
      </c>
      <c r="M20" s="26">
        <v>2</v>
      </c>
      <c r="N20" s="35">
        <v>0.58099999999999996</v>
      </c>
      <c r="O20" s="53">
        <v>31</v>
      </c>
      <c r="P20" s="26">
        <v>1</v>
      </c>
      <c r="Q20" s="26">
        <v>0</v>
      </c>
      <c r="R20" s="26">
        <v>0</v>
      </c>
      <c r="S20" s="26">
        <v>1</v>
      </c>
      <c r="T20" s="26">
        <v>1</v>
      </c>
      <c r="U20" s="27"/>
      <c r="V20" s="27"/>
      <c r="W20" s="27"/>
      <c r="X20" s="27"/>
      <c r="Y20" s="27"/>
      <c r="Z20" s="26"/>
      <c r="AA20" s="26"/>
      <c r="AB20" s="26"/>
      <c r="AC20" s="26"/>
      <c r="AD20" s="26"/>
      <c r="AE20" s="26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6" t="s">
        <v>9</v>
      </c>
      <c r="C21" s="17"/>
      <c r="D21" s="15"/>
      <c r="E21" s="18">
        <f t="shared" ref="E21:M21" si="0">SUM(E4:E20)</f>
        <v>122</v>
      </c>
      <c r="F21" s="18">
        <f t="shared" si="0"/>
        <v>3</v>
      </c>
      <c r="G21" s="18">
        <f t="shared" si="0"/>
        <v>42</v>
      </c>
      <c r="H21" s="18">
        <f t="shared" si="0"/>
        <v>22</v>
      </c>
      <c r="I21" s="18">
        <f t="shared" si="0"/>
        <v>291</v>
      </c>
      <c r="J21" s="18">
        <f t="shared" si="0"/>
        <v>96</v>
      </c>
      <c r="K21" s="18">
        <f t="shared" si="0"/>
        <v>61</v>
      </c>
      <c r="L21" s="18">
        <f t="shared" si="0"/>
        <v>89</v>
      </c>
      <c r="M21" s="18">
        <f t="shared" si="0"/>
        <v>45</v>
      </c>
      <c r="N21" s="36">
        <f>PRODUCT(I21/O21)</f>
        <v>0.46189973155020231</v>
      </c>
      <c r="O21" s="37">
        <f t="shared" ref="O21:AE21" si="1">SUM(O4:O20)</f>
        <v>630.00686106346484</v>
      </c>
      <c r="P21" s="18">
        <f t="shared" si="1"/>
        <v>13</v>
      </c>
      <c r="Q21" s="18">
        <f t="shared" si="1"/>
        <v>1</v>
      </c>
      <c r="R21" s="18">
        <f t="shared" si="1"/>
        <v>5</v>
      </c>
      <c r="S21" s="18">
        <f t="shared" si="1"/>
        <v>4</v>
      </c>
      <c r="T21" s="18">
        <f t="shared" si="1"/>
        <v>39</v>
      </c>
      <c r="U21" s="18">
        <f t="shared" si="1"/>
        <v>0</v>
      </c>
      <c r="V21" s="18">
        <f t="shared" si="1"/>
        <v>0</v>
      </c>
      <c r="W21" s="18">
        <f t="shared" si="1"/>
        <v>0</v>
      </c>
      <c r="X21" s="18">
        <f t="shared" si="1"/>
        <v>0</v>
      </c>
      <c r="Y21" s="18">
        <f t="shared" si="1"/>
        <v>0</v>
      </c>
      <c r="Z21" s="18">
        <f t="shared" si="1"/>
        <v>0</v>
      </c>
      <c r="AA21" s="18">
        <f t="shared" si="1"/>
        <v>0</v>
      </c>
      <c r="AB21" s="18">
        <f t="shared" si="1"/>
        <v>0</v>
      </c>
      <c r="AC21" s="18">
        <f t="shared" si="1"/>
        <v>0</v>
      </c>
      <c r="AD21" s="18">
        <f t="shared" si="1"/>
        <v>2</v>
      </c>
      <c r="AE21" s="18">
        <f t="shared" si="1"/>
        <v>1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34" t="s">
        <v>2</v>
      </c>
      <c r="C22" s="38"/>
      <c r="D22" s="39">
        <f>SUM(F21:H21)+((I21-F21-G21)/3)+(E21/3)+(Z21*25)+(AA21*25)+(AB21*10)+(AC21*25)+(AD21*20)+(AE21*15)-20-15-20</f>
        <v>189.66666666666666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4"/>
      <c r="AC22" s="1"/>
      <c r="AD22" s="41"/>
      <c r="AE22" s="1"/>
      <c r="AF22" s="23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0"/>
      <c r="O23" s="42"/>
      <c r="P23" s="1"/>
      <c r="Q23" s="43"/>
      <c r="R23" s="1"/>
      <c r="S23" s="1"/>
      <c r="T23" s="1"/>
      <c r="U23" s="1"/>
      <c r="V23" s="1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22" t="s">
        <v>16</v>
      </c>
      <c r="C24" s="44"/>
      <c r="D24" s="44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25</v>
      </c>
      <c r="L24" s="18" t="s">
        <v>26</v>
      </c>
      <c r="M24" s="18" t="s">
        <v>27</v>
      </c>
      <c r="N24" s="36" t="s">
        <v>35</v>
      </c>
      <c r="O24" s="24"/>
      <c r="P24" s="45" t="s">
        <v>32</v>
      </c>
      <c r="Q24" s="12"/>
      <c r="R24" s="12"/>
      <c r="S24" s="12"/>
      <c r="T24" s="46"/>
      <c r="U24" s="46"/>
      <c r="V24" s="46"/>
      <c r="W24" s="46"/>
      <c r="X24" s="46"/>
      <c r="Y24" s="12"/>
      <c r="Z24" s="12"/>
      <c r="AA24" s="12"/>
      <c r="AB24" s="11"/>
      <c r="AC24" s="12"/>
      <c r="AD24" s="12"/>
      <c r="AE24" s="48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5" t="s">
        <v>17</v>
      </c>
      <c r="C25" s="12"/>
      <c r="D25" s="48"/>
      <c r="E25" s="26">
        <f>PRODUCT(E21)</f>
        <v>122</v>
      </c>
      <c r="F25" s="26">
        <f>PRODUCT(F21)</f>
        <v>3</v>
      </c>
      <c r="G25" s="26">
        <f>PRODUCT(G21)</f>
        <v>42</v>
      </c>
      <c r="H25" s="26">
        <f>PRODUCT(H21)</f>
        <v>22</v>
      </c>
      <c r="I25" s="26">
        <f>PRODUCT(I21)</f>
        <v>291</v>
      </c>
      <c r="J25" s="1"/>
      <c r="K25" s="49">
        <f>PRODUCT((F25+G25)/E25)</f>
        <v>0.36885245901639346</v>
      </c>
      <c r="L25" s="49">
        <f>PRODUCT(H25/E25)</f>
        <v>0.18032786885245902</v>
      </c>
      <c r="M25" s="49">
        <f>PRODUCT(I25/E25)</f>
        <v>2.3852459016393444</v>
      </c>
      <c r="N25" s="35">
        <f>PRODUCT(N21)</f>
        <v>0.46189973155020231</v>
      </c>
      <c r="O25" s="24">
        <f>PRODUCT(O21)</f>
        <v>630.00686106346484</v>
      </c>
      <c r="P25" s="118" t="s">
        <v>33</v>
      </c>
      <c r="Q25" s="119"/>
      <c r="R25" s="120" t="s">
        <v>43</v>
      </c>
      <c r="S25" s="120"/>
      <c r="T25" s="120"/>
      <c r="U25" s="120"/>
      <c r="V25" s="120"/>
      <c r="W25" s="120"/>
      <c r="X25" s="120"/>
      <c r="Y25" s="120"/>
      <c r="Z25" s="120"/>
      <c r="AA25" s="121" t="s">
        <v>36</v>
      </c>
      <c r="AB25" s="121"/>
      <c r="AC25" s="122" t="s">
        <v>99</v>
      </c>
      <c r="AD25" s="121"/>
      <c r="AE25" s="123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0" t="s">
        <v>18</v>
      </c>
      <c r="C26" s="51"/>
      <c r="D26" s="52"/>
      <c r="E26" s="26">
        <f>PRODUCT(P21)</f>
        <v>13</v>
      </c>
      <c r="F26" s="26">
        <f t="shared" ref="F26:I26" si="2">PRODUCT(Q21)</f>
        <v>1</v>
      </c>
      <c r="G26" s="26">
        <f t="shared" si="2"/>
        <v>5</v>
      </c>
      <c r="H26" s="26">
        <f t="shared" si="2"/>
        <v>4</v>
      </c>
      <c r="I26" s="26">
        <f t="shared" si="2"/>
        <v>39</v>
      </c>
      <c r="J26" s="1"/>
      <c r="K26" s="49">
        <f>PRODUCT((F26+G26)/E26)</f>
        <v>0.46153846153846156</v>
      </c>
      <c r="L26" s="49">
        <f>PRODUCT(H26/E26)</f>
        <v>0.30769230769230771</v>
      </c>
      <c r="M26" s="49">
        <f>PRODUCT(I26/E26)</f>
        <v>3</v>
      </c>
      <c r="N26" s="35">
        <f>PRODUCT(I26/O26)</f>
        <v>0.5</v>
      </c>
      <c r="O26" s="53">
        <v>78</v>
      </c>
      <c r="P26" s="124" t="s">
        <v>97</v>
      </c>
      <c r="Q26" s="125"/>
      <c r="R26" s="126" t="s">
        <v>43</v>
      </c>
      <c r="S26" s="126"/>
      <c r="T26" s="126"/>
      <c r="U26" s="126"/>
      <c r="V26" s="126"/>
      <c r="W26" s="126"/>
      <c r="X26" s="126"/>
      <c r="Y26" s="126"/>
      <c r="Z26" s="126"/>
      <c r="AA26" s="127" t="s">
        <v>36</v>
      </c>
      <c r="AB26" s="127"/>
      <c r="AC26" s="128" t="s">
        <v>99</v>
      </c>
      <c r="AD26" s="127"/>
      <c r="AE26" s="129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54" t="s">
        <v>19</v>
      </c>
      <c r="C27" s="55"/>
      <c r="D27" s="56"/>
      <c r="E27" s="27"/>
      <c r="F27" s="27"/>
      <c r="G27" s="27"/>
      <c r="H27" s="27"/>
      <c r="I27" s="27"/>
      <c r="J27" s="1"/>
      <c r="K27" s="57"/>
      <c r="L27" s="57"/>
      <c r="M27" s="57"/>
      <c r="N27" s="58"/>
      <c r="O27" s="24">
        <v>0</v>
      </c>
      <c r="P27" s="124" t="s">
        <v>98</v>
      </c>
      <c r="Q27" s="125"/>
      <c r="R27" s="126" t="s">
        <v>52</v>
      </c>
      <c r="S27" s="126"/>
      <c r="T27" s="126"/>
      <c r="U27" s="126"/>
      <c r="V27" s="126"/>
      <c r="W27" s="126"/>
      <c r="X27" s="126"/>
      <c r="Y27" s="126"/>
      <c r="Z27" s="126"/>
      <c r="AA27" s="127" t="s">
        <v>51</v>
      </c>
      <c r="AB27" s="127"/>
      <c r="AC27" s="128" t="s">
        <v>100</v>
      </c>
      <c r="AD27" s="127"/>
      <c r="AE27" s="129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59" t="s">
        <v>20</v>
      </c>
      <c r="C28" s="60"/>
      <c r="D28" s="61"/>
      <c r="E28" s="18">
        <f>SUM(E25:E27)</f>
        <v>135</v>
      </c>
      <c r="F28" s="18">
        <f>SUM(F25:F27)</f>
        <v>4</v>
      </c>
      <c r="G28" s="18">
        <f>SUM(G25:G27)</f>
        <v>47</v>
      </c>
      <c r="H28" s="18">
        <f>SUM(H25:H27)</f>
        <v>26</v>
      </c>
      <c r="I28" s="18">
        <f>SUM(I25:I27)</f>
        <v>330</v>
      </c>
      <c r="J28" s="1"/>
      <c r="K28" s="62">
        <f>PRODUCT((F28+G28)/E28)</f>
        <v>0.37777777777777777</v>
      </c>
      <c r="L28" s="62">
        <f>PRODUCT(H28/E28)</f>
        <v>0.19259259259259259</v>
      </c>
      <c r="M28" s="62">
        <f>PRODUCT(I28/E28)</f>
        <v>2.4444444444444446</v>
      </c>
      <c r="N28" s="36">
        <f>PRODUCT(I28/O28)</f>
        <v>0.46609717807581985</v>
      </c>
      <c r="O28" s="24">
        <f>SUM(O25:O27)</f>
        <v>708.00686106346484</v>
      </c>
      <c r="P28" s="130" t="s">
        <v>34</v>
      </c>
      <c r="Q28" s="131"/>
      <c r="R28" s="132" t="s">
        <v>81</v>
      </c>
      <c r="S28" s="132"/>
      <c r="T28" s="132"/>
      <c r="U28" s="132"/>
      <c r="V28" s="132"/>
      <c r="W28" s="132"/>
      <c r="X28" s="132"/>
      <c r="Y28" s="132"/>
      <c r="Z28" s="132"/>
      <c r="AA28" s="133" t="s">
        <v>80</v>
      </c>
      <c r="AB28" s="133"/>
      <c r="AC28" s="134" t="s">
        <v>101</v>
      </c>
      <c r="AD28" s="133"/>
      <c r="AE28" s="135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41"/>
      <c r="C29" s="41"/>
      <c r="D29" s="41"/>
      <c r="E29" s="41"/>
      <c r="F29" s="41"/>
      <c r="G29" s="41"/>
      <c r="H29" s="41"/>
      <c r="I29" s="41"/>
      <c r="J29" s="1"/>
      <c r="K29" s="41"/>
      <c r="L29" s="41"/>
      <c r="M29" s="41"/>
      <c r="N29" s="40"/>
      <c r="O29" s="24"/>
      <c r="P29" s="1"/>
      <c r="Q29" s="43"/>
      <c r="R29" s="1"/>
      <c r="S29" s="1"/>
      <c r="T29" s="24"/>
      <c r="U29" s="24"/>
      <c r="V29" s="63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 t="s">
        <v>37</v>
      </c>
      <c r="C30" s="1"/>
      <c r="D30" s="1" t="s">
        <v>42</v>
      </c>
      <c r="E30" s="1"/>
      <c r="F30" s="24"/>
      <c r="G30" s="1"/>
      <c r="H30" s="1"/>
      <c r="I30" s="1"/>
      <c r="J30" s="1"/>
      <c r="K30" s="1"/>
      <c r="L30" s="1"/>
      <c r="M30" s="1"/>
      <c r="N30" s="43"/>
      <c r="O30" s="24"/>
      <c r="P30" s="1"/>
      <c r="Q30" s="43"/>
      <c r="R30" s="1"/>
      <c r="S30" s="1"/>
      <c r="T30" s="24"/>
      <c r="U30" s="24"/>
      <c r="V30" s="63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 t="s">
        <v>39</v>
      </c>
      <c r="E31" s="1"/>
      <c r="F31" s="2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63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 t="s">
        <v>50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63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4" customFormat="1" ht="15" customHeight="1" x14ac:dyDescent="0.2">
      <c r="A33" s="1"/>
      <c r="B33" s="1"/>
      <c r="C33" s="8"/>
      <c r="D33" s="1" t="s">
        <v>79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4" customFormat="1" ht="15" customHeight="1" x14ac:dyDescent="0.25">
      <c r="A34" s="1"/>
      <c r="B34" s="1"/>
      <c r="C34" s="1"/>
      <c r="D34" s="1" t="s">
        <v>104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63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3"/>
      <c r="R35" s="1"/>
      <c r="S35" s="1"/>
      <c r="T35" s="24"/>
      <c r="U35" s="24"/>
      <c r="V35" s="63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3"/>
      <c r="R36" s="1"/>
      <c r="S36" s="1"/>
      <c r="T36" s="24"/>
      <c r="U36" s="24"/>
      <c r="V36" s="63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3"/>
      <c r="R37" s="1"/>
      <c r="S37" s="1"/>
      <c r="T37" s="24"/>
      <c r="U37" s="24"/>
      <c r="V37" s="63"/>
      <c r="W37" s="1"/>
      <c r="X37" s="24"/>
      <c r="Y37" s="24"/>
      <c r="Z37" s="24"/>
      <c r="AA37" s="24"/>
      <c r="AB37" s="24"/>
      <c r="AC37" s="24"/>
      <c r="AD37" s="24"/>
      <c r="AE37" s="24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0"/>
      <c r="O38" s="24"/>
      <c r="P38" s="1"/>
      <c r="Q38" s="43"/>
      <c r="R38" s="1"/>
      <c r="S38" s="1"/>
      <c r="T38" s="24"/>
      <c r="U38" s="24"/>
      <c r="V38" s="63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63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63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63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63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63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63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63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63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63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63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63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63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63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63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63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63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63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63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63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63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63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63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63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63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63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63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63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63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63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63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63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63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63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63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63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63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63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63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63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63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63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63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63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63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63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63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63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63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63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63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63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63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63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63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63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63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63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63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63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63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63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63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63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63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63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63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63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63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63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63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63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63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63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63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63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63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63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63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63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63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63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63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63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63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63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63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63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63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63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63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63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63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63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63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63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63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63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63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63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63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63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63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63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63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63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63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63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63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63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63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63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63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63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63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63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63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63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63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63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63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63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63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63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63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63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63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63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63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63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63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6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63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64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63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64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63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64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63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64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63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64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4"/>
      <c r="U174" s="24"/>
      <c r="V174" s="63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s="64" customFormat="1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4"/>
      <c r="U175" s="24"/>
      <c r="V175" s="63"/>
      <c r="W175" s="1"/>
      <c r="X175" s="1"/>
      <c r="Y175" s="1"/>
      <c r="Z175" s="1"/>
      <c r="AA175" s="1"/>
      <c r="AB175" s="24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s="64" customFormat="1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4"/>
      <c r="U176" s="24"/>
      <c r="V176" s="63"/>
      <c r="W176" s="1"/>
      <c r="X176" s="1"/>
      <c r="Y176" s="1"/>
      <c r="Z176" s="1"/>
      <c r="AA176" s="1"/>
      <c r="AB176" s="24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s="64" customFormat="1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4"/>
      <c r="U177" s="24"/>
      <c r="V177" s="63"/>
      <c r="W177" s="1"/>
      <c r="X177" s="1"/>
      <c r="Y177" s="1"/>
      <c r="Z177" s="1"/>
      <c r="AA177" s="1"/>
      <c r="AB177" s="24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s="64" customFormat="1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4"/>
      <c r="U178" s="24"/>
      <c r="V178" s="63"/>
      <c r="W178" s="1"/>
      <c r="X178" s="1"/>
      <c r="Y178" s="1"/>
      <c r="Z178" s="1"/>
      <c r="AA178" s="1"/>
      <c r="AB178" s="24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s="64" customFormat="1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4"/>
      <c r="U179" s="24"/>
      <c r="V179" s="63"/>
      <c r="W179" s="1"/>
      <c r="X179" s="1"/>
      <c r="Y179" s="1"/>
      <c r="Z179" s="1"/>
      <c r="AA179" s="1"/>
      <c r="AB179" s="24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s="64" customFormat="1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4"/>
      <c r="U180" s="24"/>
      <c r="V180" s="63"/>
      <c r="W180" s="1"/>
      <c r="X180" s="1"/>
      <c r="Y180" s="1"/>
      <c r="Z180" s="1"/>
      <c r="AA180" s="1"/>
      <c r="AB180" s="24"/>
      <c r="AC180" s="1"/>
      <c r="AD180" s="1"/>
      <c r="AE180" s="1"/>
      <c r="AF180" s="23"/>
      <c r="AG180" s="8"/>
      <c r="AH180" s="8"/>
      <c r="AI180" s="8"/>
      <c r="AJ180" s="8"/>
      <c r="AK180" s="8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9.7109375" style="82" customWidth="1"/>
    <col min="3" max="3" width="21.5703125" style="83" customWidth="1"/>
    <col min="4" max="4" width="10.5703125" style="84" customWidth="1"/>
    <col min="5" max="5" width="11.140625" style="84" customWidth="1"/>
    <col min="6" max="6" width="0.7109375" style="42" customWidth="1"/>
    <col min="7" max="11" width="5.28515625" style="83" customWidth="1"/>
    <col min="12" max="12" width="6.42578125" style="83" customWidth="1"/>
    <col min="13" max="16" width="5.28515625" style="83" customWidth="1"/>
    <col min="17" max="21" width="6.7109375" style="109" customWidth="1"/>
    <col min="22" max="22" width="10.85546875" style="83" customWidth="1"/>
    <col min="23" max="23" width="19.7109375" style="84" customWidth="1"/>
    <col min="24" max="24" width="9.7109375" style="83" customWidth="1"/>
    <col min="25" max="30" width="9.140625" style="85"/>
  </cols>
  <sheetData>
    <row r="1" spans="1:30" ht="18.75" x14ac:dyDescent="0.3">
      <c r="A1" s="8"/>
      <c r="B1" s="68" t="s">
        <v>53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4"/>
      <c r="R1" s="104"/>
      <c r="S1" s="104"/>
      <c r="T1" s="104"/>
      <c r="U1" s="104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86" t="s">
        <v>44</v>
      </c>
      <c r="C2" s="87" t="s">
        <v>45</v>
      </c>
      <c r="D2" s="88"/>
      <c r="E2" s="72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5"/>
      <c r="R2" s="105"/>
      <c r="S2" s="105"/>
      <c r="T2" s="105"/>
      <c r="U2" s="105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54</v>
      </c>
      <c r="C3" s="22" t="s">
        <v>55</v>
      </c>
      <c r="D3" s="74" t="s">
        <v>56</v>
      </c>
      <c r="E3" s="75" t="s">
        <v>1</v>
      </c>
      <c r="F3" s="24"/>
      <c r="G3" s="76" t="s">
        <v>57</v>
      </c>
      <c r="H3" s="77" t="s">
        <v>58</v>
      </c>
      <c r="I3" s="77" t="s">
        <v>30</v>
      </c>
      <c r="J3" s="17" t="s">
        <v>59</v>
      </c>
      <c r="K3" s="78" t="s">
        <v>60</v>
      </c>
      <c r="L3" s="78" t="s">
        <v>61</v>
      </c>
      <c r="M3" s="76" t="s">
        <v>62</v>
      </c>
      <c r="N3" s="76" t="s">
        <v>29</v>
      </c>
      <c r="O3" s="77" t="s">
        <v>63</v>
      </c>
      <c r="P3" s="76" t="s">
        <v>58</v>
      </c>
      <c r="Q3" s="106" t="s">
        <v>3</v>
      </c>
      <c r="R3" s="106">
        <v>1</v>
      </c>
      <c r="S3" s="106">
        <v>2</v>
      </c>
      <c r="T3" s="106">
        <v>3</v>
      </c>
      <c r="U3" s="106" t="s">
        <v>64</v>
      </c>
      <c r="V3" s="17" t="s">
        <v>21</v>
      </c>
      <c r="W3" s="16" t="s">
        <v>65</v>
      </c>
      <c r="X3" s="16" t="s">
        <v>66</v>
      </c>
      <c r="Y3" s="71"/>
      <c r="Z3" s="71"/>
      <c r="AA3" s="71"/>
      <c r="AB3" s="71"/>
      <c r="AC3" s="71"/>
      <c r="AD3" s="71"/>
    </row>
    <row r="4" spans="1:30" x14ac:dyDescent="0.25">
      <c r="A4" s="8"/>
      <c r="B4" s="89" t="s">
        <v>67</v>
      </c>
      <c r="C4" s="115" t="s">
        <v>82</v>
      </c>
      <c r="D4" s="89" t="s">
        <v>68</v>
      </c>
      <c r="E4" s="116" t="s">
        <v>69</v>
      </c>
      <c r="F4" s="53"/>
      <c r="G4" s="91"/>
      <c r="H4" s="92"/>
      <c r="I4" s="92">
        <v>1</v>
      </c>
      <c r="J4" s="93" t="s">
        <v>70</v>
      </c>
      <c r="K4" s="93">
        <v>4</v>
      </c>
      <c r="L4" s="93" t="s">
        <v>71</v>
      </c>
      <c r="M4" s="93">
        <v>1</v>
      </c>
      <c r="N4" s="94"/>
      <c r="O4" s="95">
        <v>1</v>
      </c>
      <c r="P4" s="94">
        <v>1</v>
      </c>
      <c r="Q4" s="107" t="s">
        <v>83</v>
      </c>
      <c r="R4" s="107" t="s">
        <v>84</v>
      </c>
      <c r="S4" s="107"/>
      <c r="T4" s="107" t="s">
        <v>85</v>
      </c>
      <c r="U4" s="107" t="s">
        <v>86</v>
      </c>
      <c r="V4" s="96">
        <v>0.42899999999999999</v>
      </c>
      <c r="W4" s="97" t="s">
        <v>72</v>
      </c>
      <c r="X4" s="91">
        <v>1682</v>
      </c>
      <c r="Y4" s="71"/>
      <c r="Z4" s="71"/>
      <c r="AA4" s="71"/>
      <c r="AB4" s="71"/>
      <c r="AC4" s="71"/>
      <c r="AD4" s="71"/>
    </row>
    <row r="5" spans="1:30" x14ac:dyDescent="0.25">
      <c r="A5" s="23"/>
      <c r="B5" s="89" t="s">
        <v>87</v>
      </c>
      <c r="C5" s="115" t="s">
        <v>88</v>
      </c>
      <c r="D5" s="89" t="s">
        <v>68</v>
      </c>
      <c r="E5" s="116" t="s">
        <v>49</v>
      </c>
      <c r="F5" s="53"/>
      <c r="G5" s="91">
        <v>1</v>
      </c>
      <c r="H5" s="92"/>
      <c r="I5" s="92"/>
      <c r="J5" s="93" t="s">
        <v>70</v>
      </c>
      <c r="K5" s="93">
        <v>7</v>
      </c>
      <c r="L5" s="93"/>
      <c r="M5" s="93">
        <v>1</v>
      </c>
      <c r="N5" s="94"/>
      <c r="O5" s="95">
        <v>1</v>
      </c>
      <c r="P5" s="94">
        <v>1</v>
      </c>
      <c r="Q5" s="107" t="s">
        <v>85</v>
      </c>
      <c r="R5" s="107" t="s">
        <v>89</v>
      </c>
      <c r="S5" s="107" t="s">
        <v>90</v>
      </c>
      <c r="T5" s="107"/>
      <c r="U5" s="107" t="s">
        <v>86</v>
      </c>
      <c r="V5" s="96">
        <v>0.5</v>
      </c>
      <c r="W5" s="97" t="s">
        <v>91</v>
      </c>
      <c r="X5" s="91">
        <v>869</v>
      </c>
      <c r="Y5" s="71"/>
      <c r="Z5" s="71"/>
      <c r="AA5" s="71"/>
      <c r="AB5" s="71"/>
      <c r="AC5" s="71"/>
      <c r="AD5" s="71"/>
    </row>
    <row r="6" spans="1:30" x14ac:dyDescent="0.25">
      <c r="A6" s="23"/>
      <c r="B6" s="110" t="s">
        <v>9</v>
      </c>
      <c r="C6" s="112"/>
      <c r="D6" s="113"/>
      <c r="E6" s="113"/>
      <c r="F6" s="114"/>
      <c r="G6" s="111" t="s">
        <v>92</v>
      </c>
      <c r="H6" s="111"/>
      <c r="I6" s="111" t="s">
        <v>92</v>
      </c>
      <c r="J6" s="112"/>
      <c r="K6" s="112"/>
      <c r="L6" s="112"/>
      <c r="M6" s="111" t="s">
        <v>93</v>
      </c>
      <c r="N6" s="111"/>
      <c r="O6" s="111" t="s">
        <v>93</v>
      </c>
      <c r="P6" s="111" t="s">
        <v>93</v>
      </c>
      <c r="Q6" s="111" t="s">
        <v>94</v>
      </c>
      <c r="R6" s="111" t="s">
        <v>96</v>
      </c>
      <c r="S6" s="111" t="s">
        <v>90</v>
      </c>
      <c r="T6" s="111" t="s">
        <v>85</v>
      </c>
      <c r="U6" s="111" t="s">
        <v>95</v>
      </c>
      <c r="V6" s="117">
        <v>0.45500000000000002</v>
      </c>
      <c r="W6" s="110"/>
      <c r="X6" s="111"/>
      <c r="Y6" s="71"/>
      <c r="Z6" s="71"/>
      <c r="AA6" s="71"/>
      <c r="AB6" s="71"/>
      <c r="AC6" s="71"/>
      <c r="AD6" s="71"/>
    </row>
    <row r="7" spans="1:30" x14ac:dyDescent="0.25">
      <c r="A7" s="23"/>
      <c r="B7" s="79"/>
      <c r="C7" s="1"/>
      <c r="D7" s="79"/>
      <c r="E7" s="80"/>
      <c r="G7" s="1"/>
      <c r="H7" s="43"/>
      <c r="I7" s="1"/>
      <c r="J7" s="24"/>
      <c r="K7" s="24"/>
      <c r="L7" s="24"/>
      <c r="M7" s="1"/>
      <c r="N7" s="1"/>
      <c r="O7" s="1"/>
      <c r="P7" s="1"/>
      <c r="Q7" s="108"/>
      <c r="R7" s="108"/>
      <c r="S7" s="108"/>
      <c r="T7" s="108"/>
      <c r="U7" s="108"/>
      <c r="V7" s="1"/>
      <c r="W7" s="79"/>
      <c r="X7" s="1"/>
      <c r="Y7" s="71"/>
      <c r="Z7" s="71"/>
      <c r="AA7" s="71"/>
      <c r="AB7" s="71"/>
      <c r="AC7" s="71"/>
      <c r="AD7" s="71"/>
    </row>
    <row r="8" spans="1:30" x14ac:dyDescent="0.25">
      <c r="A8" s="23"/>
      <c r="B8" s="79"/>
      <c r="C8" s="1"/>
      <c r="D8" s="79"/>
      <c r="E8" s="80"/>
      <c r="G8" s="1"/>
      <c r="H8" s="43"/>
      <c r="I8" s="1"/>
      <c r="J8" s="24"/>
      <c r="K8" s="24"/>
      <c r="L8" s="24"/>
      <c r="M8" s="1"/>
      <c r="N8" s="1"/>
      <c r="O8" s="1"/>
      <c r="P8" s="1"/>
      <c r="Q8" s="108"/>
      <c r="R8" s="108"/>
      <c r="S8" s="108"/>
      <c r="T8" s="108"/>
      <c r="U8" s="108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79"/>
      <c r="C9" s="1"/>
      <c r="D9" s="79"/>
      <c r="E9" s="80"/>
      <c r="G9" s="1"/>
      <c r="H9" s="43"/>
      <c r="I9" s="1"/>
      <c r="J9" s="24"/>
      <c r="K9" s="24"/>
      <c r="L9" s="24"/>
      <c r="M9" s="1"/>
      <c r="N9" s="1"/>
      <c r="O9" s="1"/>
      <c r="P9" s="1"/>
      <c r="Q9" s="108"/>
      <c r="R9" s="108"/>
      <c r="S9" s="108"/>
      <c r="T9" s="108"/>
      <c r="U9" s="108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79"/>
      <c r="C10" s="1"/>
      <c r="D10" s="79"/>
      <c r="E10" s="80"/>
      <c r="G10" s="1"/>
      <c r="H10" s="43"/>
      <c r="I10" s="1"/>
      <c r="J10" s="24"/>
      <c r="K10" s="24"/>
      <c r="L10" s="24"/>
      <c r="M10" s="1"/>
      <c r="N10" s="1"/>
      <c r="O10" s="1"/>
      <c r="P10" s="1"/>
      <c r="Q10" s="108"/>
      <c r="R10" s="108"/>
      <c r="S10" s="108"/>
      <c r="T10" s="108"/>
      <c r="U10" s="108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79"/>
      <c r="C11" s="1"/>
      <c r="D11" s="79"/>
      <c r="E11" s="80"/>
      <c r="G11" s="1"/>
      <c r="H11" s="43"/>
      <c r="I11" s="1"/>
      <c r="J11" s="24"/>
      <c r="K11" s="24"/>
      <c r="L11" s="24"/>
      <c r="M11" s="1"/>
      <c r="N11" s="1"/>
      <c r="O11" s="1"/>
      <c r="P11" s="1"/>
      <c r="Q11" s="108"/>
      <c r="R11" s="108"/>
      <c r="S11" s="108"/>
      <c r="T11" s="108"/>
      <c r="U11" s="108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79"/>
      <c r="C12" s="1"/>
      <c r="D12" s="79"/>
      <c r="E12" s="80"/>
      <c r="G12" s="1"/>
      <c r="H12" s="43"/>
      <c r="I12" s="1"/>
      <c r="J12" s="24"/>
      <c r="K12" s="24"/>
      <c r="L12" s="24"/>
      <c r="M12" s="1"/>
      <c r="N12" s="1"/>
      <c r="O12" s="1"/>
      <c r="P12" s="1"/>
      <c r="Q12" s="108"/>
      <c r="R12" s="108"/>
      <c r="S12" s="108"/>
      <c r="T12" s="108"/>
      <c r="U12" s="108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79"/>
      <c r="C13" s="1"/>
      <c r="D13" s="79"/>
      <c r="E13" s="80"/>
      <c r="G13" s="1"/>
      <c r="H13" s="43"/>
      <c r="I13" s="1"/>
      <c r="J13" s="24"/>
      <c r="K13" s="24"/>
      <c r="L13" s="24"/>
      <c r="M13" s="1"/>
      <c r="N13" s="1"/>
      <c r="O13" s="1"/>
      <c r="P13" s="1"/>
      <c r="Q13" s="108"/>
      <c r="R13" s="108"/>
      <c r="S13" s="108"/>
      <c r="T13" s="108"/>
      <c r="U13" s="108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79"/>
      <c r="C14" s="1"/>
      <c r="D14" s="79"/>
      <c r="E14" s="80"/>
      <c r="G14" s="1"/>
      <c r="H14" s="43"/>
      <c r="I14" s="1"/>
      <c r="J14" s="24"/>
      <c r="K14" s="24"/>
      <c r="L14" s="24"/>
      <c r="M14" s="1"/>
      <c r="N14" s="1"/>
      <c r="O14" s="1"/>
      <c r="P14" s="1"/>
      <c r="Q14" s="108"/>
      <c r="R14" s="108"/>
      <c r="S14" s="108"/>
      <c r="T14" s="108"/>
      <c r="U14" s="108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79"/>
      <c r="C15" s="1"/>
      <c r="D15" s="79"/>
      <c r="E15" s="80"/>
      <c r="G15" s="1"/>
      <c r="H15" s="43"/>
      <c r="I15" s="1"/>
      <c r="J15" s="24"/>
      <c r="K15" s="24"/>
      <c r="L15" s="24"/>
      <c r="M15" s="1"/>
      <c r="N15" s="1"/>
      <c r="O15" s="1"/>
      <c r="P15" s="1"/>
      <c r="Q15" s="108"/>
      <c r="R15" s="108"/>
      <c r="S15" s="108"/>
      <c r="T15" s="108"/>
      <c r="U15" s="108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79"/>
      <c r="C16" s="1"/>
      <c r="D16" s="79"/>
      <c r="E16" s="80"/>
      <c r="G16" s="1"/>
      <c r="H16" s="43"/>
      <c r="I16" s="1"/>
      <c r="J16" s="24"/>
      <c r="K16" s="24"/>
      <c r="L16" s="24"/>
      <c r="M16" s="1"/>
      <c r="N16" s="1"/>
      <c r="O16" s="1"/>
      <c r="P16" s="1"/>
      <c r="Q16" s="108"/>
      <c r="R16" s="108"/>
      <c r="S16" s="108"/>
      <c r="T16" s="108"/>
      <c r="U16" s="108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79"/>
      <c r="C17" s="1"/>
      <c r="D17" s="79"/>
      <c r="E17" s="80"/>
      <c r="G17" s="1"/>
      <c r="H17" s="43"/>
      <c r="I17" s="1"/>
      <c r="J17" s="24"/>
      <c r="K17" s="24"/>
      <c r="L17" s="24"/>
      <c r="M17" s="1"/>
      <c r="N17" s="1"/>
      <c r="O17" s="1"/>
      <c r="P17" s="1"/>
      <c r="Q17" s="108"/>
      <c r="R17" s="108"/>
      <c r="S17" s="108"/>
      <c r="T17" s="108"/>
      <c r="U17" s="108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79"/>
      <c r="C18" s="1"/>
      <c r="D18" s="79"/>
      <c r="E18" s="80"/>
      <c r="G18" s="1"/>
      <c r="H18" s="43"/>
      <c r="I18" s="1"/>
      <c r="J18" s="24"/>
      <c r="K18" s="24"/>
      <c r="L18" s="24"/>
      <c r="M18" s="1"/>
      <c r="N18" s="1"/>
      <c r="O18" s="1"/>
      <c r="P18" s="1"/>
      <c r="Q18" s="108"/>
      <c r="R18" s="108"/>
      <c r="S18" s="108"/>
      <c r="T18" s="108"/>
      <c r="U18" s="108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79"/>
      <c r="C19" s="1"/>
      <c r="D19" s="79"/>
      <c r="E19" s="80"/>
      <c r="G19" s="1"/>
      <c r="H19" s="43"/>
      <c r="I19" s="1"/>
      <c r="J19" s="24"/>
      <c r="K19" s="24"/>
      <c r="L19" s="24"/>
      <c r="M19" s="1"/>
      <c r="N19" s="1"/>
      <c r="O19" s="1"/>
      <c r="P19" s="1"/>
      <c r="Q19" s="108"/>
      <c r="R19" s="108"/>
      <c r="S19" s="108"/>
      <c r="T19" s="108"/>
      <c r="U19" s="108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79"/>
      <c r="C20" s="1"/>
      <c r="D20" s="79"/>
      <c r="E20" s="80"/>
      <c r="G20" s="1"/>
      <c r="H20" s="43"/>
      <c r="I20" s="1"/>
      <c r="J20" s="24"/>
      <c r="K20" s="24"/>
      <c r="L20" s="24"/>
      <c r="M20" s="1"/>
      <c r="N20" s="1"/>
      <c r="O20" s="1"/>
      <c r="P20" s="1"/>
      <c r="Q20" s="108"/>
      <c r="R20" s="108"/>
      <c r="S20" s="108"/>
      <c r="T20" s="108"/>
      <c r="U20" s="108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79"/>
      <c r="C21" s="1"/>
      <c r="D21" s="79"/>
      <c r="E21" s="80"/>
      <c r="G21" s="1"/>
      <c r="H21" s="43"/>
      <c r="I21" s="1"/>
      <c r="J21" s="24"/>
      <c r="K21" s="24"/>
      <c r="L21" s="24"/>
      <c r="M21" s="1"/>
      <c r="N21" s="1"/>
      <c r="O21" s="1"/>
      <c r="P21" s="1"/>
      <c r="Q21" s="108"/>
      <c r="R21" s="108"/>
      <c r="S21" s="108"/>
      <c r="T21" s="108"/>
      <c r="U21" s="108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79"/>
      <c r="C22" s="1"/>
      <c r="D22" s="79"/>
      <c r="E22" s="80"/>
      <c r="G22" s="1"/>
      <c r="H22" s="43"/>
      <c r="I22" s="1"/>
      <c r="J22" s="24"/>
      <c r="K22" s="24"/>
      <c r="L22" s="24"/>
      <c r="M22" s="1"/>
      <c r="N22" s="1"/>
      <c r="O22" s="1"/>
      <c r="P22" s="1"/>
      <c r="Q22" s="108"/>
      <c r="R22" s="108"/>
      <c r="S22" s="108"/>
      <c r="T22" s="108"/>
      <c r="U22" s="108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79"/>
      <c r="C23" s="1"/>
      <c r="D23" s="79"/>
      <c r="E23" s="80"/>
      <c r="G23" s="1"/>
      <c r="H23" s="43"/>
      <c r="I23" s="1"/>
      <c r="J23" s="24"/>
      <c r="K23" s="24"/>
      <c r="L23" s="24"/>
      <c r="M23" s="1"/>
      <c r="N23" s="1"/>
      <c r="O23" s="1"/>
      <c r="P23" s="1"/>
      <c r="Q23" s="108"/>
      <c r="R23" s="108"/>
      <c r="S23" s="108"/>
      <c r="T23" s="108"/>
      <c r="U23" s="108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79"/>
      <c r="C24" s="1"/>
      <c r="D24" s="79"/>
      <c r="E24" s="80"/>
      <c r="G24" s="1"/>
      <c r="H24" s="43"/>
      <c r="I24" s="1"/>
      <c r="J24" s="24"/>
      <c r="K24" s="24"/>
      <c r="L24" s="24"/>
      <c r="M24" s="1"/>
      <c r="N24" s="1"/>
      <c r="O24" s="1"/>
      <c r="P24" s="1"/>
      <c r="Q24" s="108"/>
      <c r="R24" s="108"/>
      <c r="S24" s="108"/>
      <c r="T24" s="108"/>
      <c r="U24" s="108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79"/>
      <c r="C25" s="1"/>
      <c r="D25" s="79"/>
      <c r="E25" s="80"/>
      <c r="G25" s="1"/>
      <c r="H25" s="43"/>
      <c r="I25" s="1"/>
      <c r="J25" s="24"/>
      <c r="K25" s="24"/>
      <c r="L25" s="24"/>
      <c r="M25" s="1"/>
      <c r="N25" s="1"/>
      <c r="O25" s="1"/>
      <c r="P25" s="1"/>
      <c r="Q25" s="108"/>
      <c r="R25" s="108"/>
      <c r="S25" s="108"/>
      <c r="T25" s="108"/>
      <c r="U25" s="108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79"/>
      <c r="C26" s="1"/>
      <c r="D26" s="79"/>
      <c r="E26" s="80"/>
      <c r="G26" s="1"/>
      <c r="H26" s="43"/>
      <c r="I26" s="1"/>
      <c r="J26" s="24"/>
      <c r="K26" s="24"/>
      <c r="L26" s="24"/>
      <c r="M26" s="1"/>
      <c r="N26" s="1"/>
      <c r="O26" s="1"/>
      <c r="P26" s="1"/>
      <c r="Q26" s="108"/>
      <c r="R26" s="108"/>
      <c r="S26" s="108"/>
      <c r="T26" s="108"/>
      <c r="U26" s="108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79"/>
      <c r="C27" s="1"/>
      <c r="D27" s="79"/>
      <c r="E27" s="80"/>
      <c r="G27" s="1"/>
      <c r="H27" s="43"/>
      <c r="I27" s="1"/>
      <c r="J27" s="24"/>
      <c r="K27" s="24"/>
      <c r="L27" s="24"/>
      <c r="M27" s="1"/>
      <c r="N27" s="1"/>
      <c r="O27" s="1"/>
      <c r="P27" s="1"/>
      <c r="Q27" s="108"/>
      <c r="R27" s="108"/>
      <c r="S27" s="108"/>
      <c r="T27" s="108"/>
      <c r="U27" s="108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79"/>
      <c r="C28" s="1"/>
      <c r="D28" s="79"/>
      <c r="E28" s="80"/>
      <c r="G28" s="1"/>
      <c r="H28" s="43"/>
      <c r="I28" s="1"/>
      <c r="J28" s="24"/>
      <c r="K28" s="24"/>
      <c r="L28" s="24"/>
      <c r="M28" s="1"/>
      <c r="N28" s="1"/>
      <c r="O28" s="1"/>
      <c r="P28" s="1"/>
      <c r="Q28" s="108"/>
      <c r="R28" s="108"/>
      <c r="S28" s="108"/>
      <c r="T28" s="108"/>
      <c r="U28" s="108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79"/>
      <c r="C29" s="1"/>
      <c r="D29" s="79"/>
      <c r="E29" s="80"/>
      <c r="G29" s="1"/>
      <c r="H29" s="43"/>
      <c r="I29" s="1"/>
      <c r="J29" s="24"/>
      <c r="K29" s="24"/>
      <c r="L29" s="24"/>
      <c r="M29" s="1"/>
      <c r="N29" s="1"/>
      <c r="O29" s="1"/>
      <c r="P29" s="1"/>
      <c r="Q29" s="108"/>
      <c r="R29" s="108"/>
      <c r="S29" s="108"/>
      <c r="T29" s="108"/>
      <c r="U29" s="108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79"/>
      <c r="C30" s="1"/>
      <c r="D30" s="79"/>
      <c r="E30" s="80"/>
      <c r="G30" s="1"/>
      <c r="H30" s="43"/>
      <c r="I30" s="1"/>
      <c r="J30" s="24"/>
      <c r="K30" s="24"/>
      <c r="L30" s="24"/>
      <c r="M30" s="1"/>
      <c r="N30" s="1"/>
      <c r="O30" s="1"/>
      <c r="P30" s="1"/>
      <c r="Q30" s="108"/>
      <c r="R30" s="108"/>
      <c r="S30" s="108"/>
      <c r="T30" s="108"/>
      <c r="U30" s="108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79"/>
      <c r="C31" s="1"/>
      <c r="D31" s="79"/>
      <c r="E31" s="80"/>
      <c r="G31" s="1"/>
      <c r="H31" s="43"/>
      <c r="I31" s="1"/>
      <c r="J31" s="24"/>
      <c r="K31" s="24"/>
      <c r="L31" s="24"/>
      <c r="M31" s="1"/>
      <c r="N31" s="1"/>
      <c r="O31" s="1"/>
      <c r="P31" s="1"/>
      <c r="Q31" s="108"/>
      <c r="R31" s="108"/>
      <c r="S31" s="108"/>
      <c r="T31" s="108"/>
      <c r="U31" s="108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79"/>
      <c r="C32" s="1"/>
      <c r="D32" s="79"/>
      <c r="E32" s="80"/>
      <c r="G32" s="1"/>
      <c r="H32" s="43"/>
      <c r="I32" s="1"/>
      <c r="J32" s="24"/>
      <c r="K32" s="24"/>
      <c r="L32" s="24"/>
      <c r="M32" s="1"/>
      <c r="N32" s="1"/>
      <c r="O32" s="1"/>
      <c r="P32" s="1"/>
      <c r="Q32" s="108"/>
      <c r="R32" s="108"/>
      <c r="S32" s="108"/>
      <c r="T32" s="108"/>
      <c r="U32" s="108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79"/>
      <c r="C33" s="1"/>
      <c r="D33" s="79"/>
      <c r="E33" s="80"/>
      <c r="G33" s="1"/>
      <c r="H33" s="43"/>
      <c r="I33" s="1"/>
      <c r="J33" s="24"/>
      <c r="K33" s="24"/>
      <c r="L33" s="24"/>
      <c r="M33" s="1"/>
      <c r="N33" s="1"/>
      <c r="O33" s="1"/>
      <c r="P33" s="1"/>
      <c r="Q33" s="108"/>
      <c r="R33" s="108"/>
      <c r="S33" s="108"/>
      <c r="T33" s="108"/>
      <c r="U33" s="108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79"/>
      <c r="C34" s="1"/>
      <c r="D34" s="79"/>
      <c r="E34" s="80"/>
      <c r="G34" s="1"/>
      <c r="H34" s="43"/>
      <c r="I34" s="1"/>
      <c r="J34" s="24"/>
      <c r="K34" s="24"/>
      <c r="L34" s="24"/>
      <c r="M34" s="1"/>
      <c r="N34" s="1"/>
      <c r="O34" s="1"/>
      <c r="P34" s="1"/>
      <c r="Q34" s="108"/>
      <c r="R34" s="108"/>
      <c r="S34" s="108"/>
      <c r="T34" s="108"/>
      <c r="U34" s="108"/>
      <c r="V34" s="1"/>
      <c r="W34" s="79"/>
      <c r="X34" s="1"/>
      <c r="Y34" s="71"/>
      <c r="Z34" s="71"/>
      <c r="AA34" s="71"/>
      <c r="AB34" s="71"/>
      <c r="AC34" s="71"/>
      <c r="AD3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2020-09-09T20:19:45Z</dcterms:modified>
</cp:coreProperties>
</file>