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5" i="1"/>
  <c r="O4" i="1"/>
  <c r="M4" i="1"/>
  <c r="O10" i="1"/>
  <c r="O14" i="1" s="1"/>
  <c r="O17" i="1" s="1"/>
  <c r="N17" i="1" s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/>
  <c r="H10" i="1"/>
  <c r="H14" i="1"/>
  <c r="G10" i="1"/>
  <c r="G14" i="1"/>
  <c r="G17" i="1" s="1"/>
  <c r="F10" i="1"/>
  <c r="F14" i="1" s="1"/>
  <c r="E10" i="1"/>
  <c r="E14" i="1" s="1"/>
  <c r="N10" i="1"/>
  <c r="N14" i="1" s="1"/>
  <c r="D11" i="1"/>
  <c r="I17" i="1"/>
  <c r="H17" i="1"/>
  <c r="K14" i="1" l="1"/>
  <c r="F17" i="1"/>
  <c r="E17" i="1"/>
  <c r="L14" i="1"/>
  <c r="M14" i="1"/>
  <c r="L17" i="1" l="1"/>
  <c r="M17" i="1"/>
  <c r="K17" i="1"/>
</calcChain>
</file>

<file path=xl/sharedStrings.xml><?xml version="1.0" encoding="utf-8"?>
<sst xmlns="http://schemas.openxmlformats.org/spreadsheetml/2006/main" count="86" uniqueCount="57">
  <si>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</si>
  <si>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</si>
  <si>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</si>
  <si>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</si>
  <si>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</si>
  <si>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</si>
  <si>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</si>
  <si>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</si>
  <si>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</si>
  <si>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</si>
  <si>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</si>
  <si>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</si>
  <si>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</si>
  <si>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</si>
  <si>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</si>
  <si>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</si>
  <si>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</si>
  <si>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</si>
  <si>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</si>
  <si>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</si>
  <si>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</si>
  <si>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</si>
  <si>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</si>
  <si>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</si>
  <si>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</si>
  <si>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</si>
  <si>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</si>
  <si>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</si>
  <si>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</si>
  <si>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</si>
  <si>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</si>
  <si>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</si>
  <si>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</si>
  <si>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</si>
  <si>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</si>
  <si>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 = Jyväskylän Kiri  (1930)</t>
  </si>
  <si>
    <t>Soile Mäkelä</t>
  </si>
  <si>
    <t>5.</t>
  </si>
  <si>
    <t>Kiri</t>
  </si>
  <si>
    <t>play off</t>
  </si>
  <si>
    <t>6.</t>
  </si>
  <si>
    <t>4.5.1972</t>
  </si>
  <si>
    <t>ENSIMMÄISET</t>
  </si>
  <si>
    <t>Ottelu</t>
  </si>
  <si>
    <t>1.  ottelu</t>
  </si>
  <si>
    <t>Lyöty juoksu</t>
  </si>
  <si>
    <t>Tuotu juoksu</t>
  </si>
  <si>
    <t>Kunnari</t>
  </si>
  <si>
    <t>05.05. 1991  IT - Kiri  7-5</t>
  </si>
  <si>
    <t>12.05. 1991  Kiri - KK-V  30-3</t>
  </si>
  <si>
    <t>2.  ottelu</t>
  </si>
  <si>
    <t xml:space="preserve">  19 v   0 kk   1 pv</t>
  </si>
  <si>
    <t xml:space="preserve">  19 v   0 kk   8 pv</t>
  </si>
  <si>
    <t>YPa</t>
  </si>
  <si>
    <t>ykköspesis</t>
  </si>
  <si>
    <t>YPa = Ylöjärven Pallo  (1960)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</si>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</sst>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quotePrefix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1991</v>
      </c>
      <c r="C4" s="27" t="s">
        <v>37</v>
      </c>
      <c r="D4" s="29" t="s">
        <v>38</v>
      </c>
      <c r="E4" s="59">
        <v>20</v>
      </c>
      <c r="F4" s="27">
        <v>3</v>
      </c>
      <c r="G4" s="27">
        <v>1</v>
      </c>
      <c r="H4" s="27">
        <v>13</v>
      </c>
      <c r="I4" s="27">
        <v>39</v>
      </c>
      <c r="J4" s="27">
        <v>23</v>
      </c>
      <c r="K4" s="27">
        <v>4</v>
      </c>
      <c r="L4" s="27">
        <v>8</v>
      </c>
      <c r="M4" s="27">
        <f>SUM(F4+G4)</f>
        <v>4</v>
      </c>
      <c r="N4" s="60">
        <v>0.57399999999999995</v>
      </c>
      <c r="O4" s="37">
        <f>PRODUCT(I4/N4)</f>
        <v>67.944250871080143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1992</v>
      </c>
      <c r="C5" s="27" t="s">
        <v>40</v>
      </c>
      <c r="D5" s="29" t="s">
        <v>38</v>
      </c>
      <c r="E5" s="59">
        <v>17</v>
      </c>
      <c r="F5" s="27">
        <v>0</v>
      </c>
      <c r="G5" s="27">
        <v>2</v>
      </c>
      <c r="H5" s="27">
        <v>5</v>
      </c>
      <c r="I5" s="27">
        <v>26</v>
      </c>
      <c r="J5" s="27">
        <v>16</v>
      </c>
      <c r="K5" s="27">
        <v>6</v>
      </c>
      <c r="L5" s="27">
        <v>2</v>
      </c>
      <c r="M5" s="27">
        <f>SUM(F5+G5)</f>
        <v>2</v>
      </c>
      <c r="N5" s="60">
        <v>0.57799999999999996</v>
      </c>
      <c r="O5" s="37">
        <f>PRODUCT(I5/N5)</f>
        <v>44.982698961937722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1993</v>
      </c>
      <c r="C6" s="33"/>
      <c r="D6" s="42"/>
      <c r="E6" s="59"/>
      <c r="F6" s="27"/>
      <c r="G6" s="27"/>
      <c r="H6" s="27"/>
      <c r="I6" s="27"/>
      <c r="J6" s="27"/>
      <c r="K6" s="27"/>
      <c r="L6" s="27"/>
      <c r="M6" s="27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1">
        <v>1994</v>
      </c>
      <c r="C7" s="81"/>
      <c r="D7" s="82" t="s">
        <v>53</v>
      </c>
      <c r="E7" s="81"/>
      <c r="F7" s="83" t="s">
        <v>54</v>
      </c>
      <c r="G7" s="84"/>
      <c r="H7" s="85"/>
      <c r="I7" s="81"/>
      <c r="J7" s="81"/>
      <c r="K7" s="81"/>
      <c r="L7" s="81"/>
      <c r="M7" s="81"/>
      <c r="N7" s="86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1">
        <v>1995</v>
      </c>
      <c r="C8" s="81"/>
      <c r="D8" s="82" t="s">
        <v>56</v>
      </c>
      <c r="E8" s="81"/>
      <c r="F8" s="83" t="s">
        <v>54</v>
      </c>
      <c r="G8" s="84"/>
      <c r="H8" s="85"/>
      <c r="I8" s="81"/>
      <c r="J8" s="81"/>
      <c r="K8" s="81"/>
      <c r="L8" s="81"/>
      <c r="M8" s="81"/>
      <c r="N8" s="86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1">
        <v>1996</v>
      </c>
      <c r="C9" s="81"/>
      <c r="D9" s="82" t="s">
        <v>56</v>
      </c>
      <c r="E9" s="81"/>
      <c r="F9" s="83" t="s">
        <v>54</v>
      </c>
      <c r="G9" s="84"/>
      <c r="H9" s="85"/>
      <c r="I9" s="81"/>
      <c r="J9" s="81"/>
      <c r="K9" s="81"/>
      <c r="L9" s="81"/>
      <c r="M9" s="81"/>
      <c r="N9" s="86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SUM(E4:E5)</f>
        <v>37</v>
      </c>
      <c r="F10" s="19">
        <f t="shared" si="0"/>
        <v>3</v>
      </c>
      <c r="G10" s="19">
        <f t="shared" si="0"/>
        <v>3</v>
      </c>
      <c r="H10" s="19">
        <f t="shared" si="0"/>
        <v>18</v>
      </c>
      <c r="I10" s="19">
        <f t="shared" si="0"/>
        <v>65</v>
      </c>
      <c r="J10" s="19">
        <f t="shared" si="0"/>
        <v>39</v>
      </c>
      <c r="K10" s="19">
        <f t="shared" si="0"/>
        <v>10</v>
      </c>
      <c r="L10" s="19">
        <f t="shared" si="0"/>
        <v>10</v>
      </c>
      <c r="M10" s="19">
        <f t="shared" si="0"/>
        <v>6</v>
      </c>
      <c r="N10" s="31">
        <f>PRODUCT(I10/O10)</f>
        <v>0.57559333795975021</v>
      </c>
      <c r="O10" s="32">
        <f t="shared" ref="O10:AE10" si="1">SUM(O4:O5)</f>
        <v>112.92694983301786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56.000000000000007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42</v>
      </c>
      <c r="Q13" s="13"/>
      <c r="R13" s="13"/>
      <c r="S13" s="13"/>
      <c r="T13" s="61"/>
      <c r="U13" s="61"/>
      <c r="V13" s="61"/>
      <c r="W13" s="61"/>
      <c r="X13" s="61"/>
      <c r="Y13" s="13"/>
      <c r="Z13" s="13"/>
      <c r="AA13" s="13"/>
      <c r="AB13" s="12"/>
      <c r="AC13" s="13"/>
      <c r="AD13" s="13"/>
      <c r="AE13" s="13"/>
      <c r="AF13" s="6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37</v>
      </c>
      <c r="F14" s="27">
        <f>PRODUCT(F10)</f>
        <v>3</v>
      </c>
      <c r="G14" s="27">
        <f>PRODUCT(G10)</f>
        <v>3</v>
      </c>
      <c r="H14" s="27">
        <f>PRODUCT(H10)</f>
        <v>18</v>
      </c>
      <c r="I14" s="27">
        <f>PRODUCT(I10)</f>
        <v>65</v>
      </c>
      <c r="J14" s="1"/>
      <c r="K14" s="43">
        <f>PRODUCT((F14+G14)/E14)</f>
        <v>0.16216216216216217</v>
      </c>
      <c r="L14" s="43">
        <f>PRODUCT(H14/E14)</f>
        <v>0.48648648648648651</v>
      </c>
      <c r="M14" s="43">
        <f>PRODUCT(I14/E14)</f>
        <v>1.7567567567567568</v>
      </c>
      <c r="N14" s="30">
        <f>PRODUCT(N10)</f>
        <v>0.57559333795975021</v>
      </c>
      <c r="O14" s="25">
        <f>PRODUCT(O10)</f>
        <v>112.92694983301786</v>
      </c>
      <c r="P14" s="63" t="s">
        <v>43</v>
      </c>
      <c r="Q14" s="64"/>
      <c r="R14" s="64"/>
      <c r="S14" s="65" t="s">
        <v>48</v>
      </c>
      <c r="T14" s="65"/>
      <c r="U14" s="65"/>
      <c r="V14" s="65"/>
      <c r="W14" s="65"/>
      <c r="X14" s="65"/>
      <c r="Y14" s="65"/>
      <c r="Z14" s="65"/>
      <c r="AA14" s="65"/>
      <c r="AB14" s="66"/>
      <c r="AC14" s="65"/>
      <c r="AD14" s="67" t="s">
        <v>44</v>
      </c>
      <c r="AE14" s="67"/>
      <c r="AF14" s="68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69" t="s">
        <v>45</v>
      </c>
      <c r="Q15" s="70"/>
      <c r="R15" s="70"/>
      <c r="S15" s="71" t="s">
        <v>49</v>
      </c>
      <c r="T15" s="71"/>
      <c r="U15" s="71"/>
      <c r="V15" s="71"/>
      <c r="W15" s="71"/>
      <c r="X15" s="71"/>
      <c r="Y15" s="71"/>
      <c r="Z15" s="71"/>
      <c r="AA15" s="71"/>
      <c r="AB15" s="72"/>
      <c r="AC15" s="71"/>
      <c r="AD15" s="73" t="s">
        <v>50</v>
      </c>
      <c r="AE15" s="73"/>
      <c r="AF15" s="74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69" t="s">
        <v>46</v>
      </c>
      <c r="Q16" s="70"/>
      <c r="R16" s="70"/>
      <c r="S16" s="71" t="s">
        <v>49</v>
      </c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3" t="s">
        <v>50</v>
      </c>
      <c r="AE16" s="73"/>
      <c r="AF16" s="74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37</v>
      </c>
      <c r="F17" s="19">
        <f>SUM(F14:F16)</f>
        <v>3</v>
      </c>
      <c r="G17" s="19">
        <f>SUM(G14:G16)</f>
        <v>3</v>
      </c>
      <c r="H17" s="19">
        <f>SUM(H14:H16)</f>
        <v>18</v>
      </c>
      <c r="I17" s="19">
        <f>SUM(I14:I16)</f>
        <v>65</v>
      </c>
      <c r="J17" s="1"/>
      <c r="K17" s="55">
        <f>PRODUCT((F17+G17)/E17)</f>
        <v>0.16216216216216217</v>
      </c>
      <c r="L17" s="55">
        <f>PRODUCT(H17/E17)</f>
        <v>0.48648648648648651</v>
      </c>
      <c r="M17" s="55">
        <f>PRODUCT(I17/E17)</f>
        <v>1.7567567567567568</v>
      </c>
      <c r="N17" s="31">
        <f>PRODUCT(I17/O17)</f>
        <v>0.57559333795975021</v>
      </c>
      <c r="O17" s="25">
        <f>SUM(O14:O16)</f>
        <v>112.92694983301786</v>
      </c>
      <c r="P17" s="75" t="s">
        <v>47</v>
      </c>
      <c r="Q17" s="76"/>
      <c r="R17" s="76"/>
      <c r="S17" s="77" t="s">
        <v>49</v>
      </c>
      <c r="T17" s="77"/>
      <c r="U17" s="77"/>
      <c r="V17" s="77"/>
      <c r="W17" s="77"/>
      <c r="X17" s="77"/>
      <c r="Y17" s="77"/>
      <c r="Z17" s="77"/>
      <c r="AA17" s="77"/>
      <c r="AB17" s="78"/>
      <c r="AC17" s="77"/>
      <c r="AD17" s="79" t="s">
        <v>50</v>
      </c>
      <c r="AE17" s="79"/>
      <c r="AF17" s="80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55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2019-01-26T12:33:19Z</dcterms:modified>
</cp:coreProperties>
</file>