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M9" i="1"/>
  <c r="O8" i="1"/>
  <c r="M8" i="1"/>
  <c r="M7" i="1"/>
  <c r="M6" i="1"/>
  <c r="O10" i="1"/>
  <c r="N10" i="1" s="1"/>
  <c r="N14" i="1" s="1"/>
  <c r="M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L10" i="1"/>
  <c r="K10" i="1"/>
  <c r="J10" i="1"/>
  <c r="I10" i="1"/>
  <c r="I14" i="1" s="1"/>
  <c r="I17" i="1" s="1"/>
  <c r="H10" i="1"/>
  <c r="H14" i="1"/>
  <c r="G10" i="1"/>
  <c r="G14" i="1"/>
  <c r="G17" i="1" s="1"/>
  <c r="F10" i="1"/>
  <c r="F14" i="1" s="1"/>
  <c r="E10" i="1"/>
  <c r="E14" i="1" s="1"/>
  <c r="H17" i="1"/>
  <c r="O14" i="1" l="1"/>
  <c r="O17" i="1" s="1"/>
  <c r="D11" i="1"/>
  <c r="L14" i="1"/>
  <c r="E17" i="1"/>
  <c r="M17" i="1" s="1"/>
  <c r="M14" i="1"/>
  <c r="F17" i="1"/>
  <c r="K17" i="1" s="1"/>
  <c r="K14" i="1"/>
  <c r="L17" i="1" l="1"/>
</calcChain>
</file>

<file path=xl/sharedStrings.xml><?xml version="1.0" encoding="utf-8"?>
<sst xmlns="http://schemas.openxmlformats.org/spreadsheetml/2006/main" count="79" uniqueCount="54">
  <si>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</si>
  <si>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</si>
  <si>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</si>
  <si>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</si>
  <si>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</si>
  <si>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</si>
  <si>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</si>
  <si>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</si>
  <si>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</si>
  <si>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</si>
  <si>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</si>
  <si>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</si>
  <si>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</si>
  <si>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</si>
  <si>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</si>
  <si>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</si>
  <si>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</si>
  <si>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</si>
  <si>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</si>
  <si>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</si>
  <si>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</si>
  <si>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</si>
  <si>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</si>
  <si>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</si>
  <si>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</si>
  <si>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</si>
  <si>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</si>
  <si>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</si>
  <si>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</si>
  <si>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</si>
  <si>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</si>
  <si>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</si>
  <si>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</si>
  <si>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</si>
  <si>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</si>
  <si>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Roihu = Roihu, Helsinki  (1957)</t>
  </si>
  <si>
    <t>KPK = Keravan Pallokerho  (1960)</t>
  </si>
  <si>
    <t>Sari Mäkelä</t>
  </si>
  <si>
    <t>10.</t>
  </si>
  <si>
    <t>KPK</t>
  </si>
  <si>
    <t>----</t>
  </si>
  <si>
    <t>9.</t>
  </si>
  <si>
    <t>5.</t>
  </si>
  <si>
    <t>Roihu</t>
  </si>
  <si>
    <t>7.</t>
  </si>
  <si>
    <t>1966</t>
  </si>
  <si>
    <t>ENSIMMÄISET</t>
  </si>
  <si>
    <t>Ottelu</t>
  </si>
  <si>
    <t>1. ottelu</t>
  </si>
  <si>
    <t>Lyöty juoksu</t>
  </si>
  <si>
    <t>Tuotu juoksu</t>
  </si>
  <si>
    <t>Kunnari</t>
  </si>
  <si>
    <t>11.05. 1986  KPK - LäPa  6-2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</si>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</sst>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1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3" xfId="0" quotePrefix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42" t="s">
        <v>37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1986</v>
      </c>
      <c r="C4" s="27" t="s">
        <v>38</v>
      </c>
      <c r="D4" s="29" t="s">
        <v>39</v>
      </c>
      <c r="E4" s="59">
        <v>18</v>
      </c>
      <c r="F4" s="27">
        <v>3</v>
      </c>
      <c r="G4" s="60">
        <v>10</v>
      </c>
      <c r="H4" s="27">
        <v>17</v>
      </c>
      <c r="I4" s="27">
        <v>76</v>
      </c>
      <c r="J4" s="27">
        <v>14</v>
      </c>
      <c r="K4" s="27">
        <v>25</v>
      </c>
      <c r="L4" s="27">
        <v>24</v>
      </c>
      <c r="M4" s="27">
        <v>13</v>
      </c>
      <c r="N4" s="61" t="s">
        <v>40</v>
      </c>
      <c r="O4" s="37"/>
      <c r="P4" s="27"/>
      <c r="Q4" s="27"/>
      <c r="R4" s="60"/>
      <c r="S4" s="60"/>
      <c r="T4" s="33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79">
        <v>1987</v>
      </c>
      <c r="C5" s="79"/>
      <c r="D5" s="80" t="s">
        <v>39</v>
      </c>
      <c r="E5" s="81"/>
      <c r="F5" s="82" t="s">
        <v>53</v>
      </c>
      <c r="G5" s="83"/>
      <c r="H5" s="84"/>
      <c r="I5" s="79"/>
      <c r="J5" s="79"/>
      <c r="K5" s="79"/>
      <c r="L5" s="79"/>
      <c r="M5" s="79"/>
      <c r="N5" s="85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1988</v>
      </c>
      <c r="C6" s="27" t="s">
        <v>41</v>
      </c>
      <c r="D6" s="29" t="s">
        <v>39</v>
      </c>
      <c r="E6" s="59">
        <v>11</v>
      </c>
      <c r="F6" s="27">
        <v>0</v>
      </c>
      <c r="G6" s="27">
        <v>5</v>
      </c>
      <c r="H6" s="27">
        <v>6</v>
      </c>
      <c r="I6" s="27">
        <v>36</v>
      </c>
      <c r="J6" s="27">
        <v>10</v>
      </c>
      <c r="K6" s="27">
        <v>12</v>
      </c>
      <c r="L6" s="27">
        <v>9</v>
      </c>
      <c r="M6" s="27">
        <f>PRODUCT(F6+G6)</f>
        <v>5</v>
      </c>
      <c r="N6" s="61" t="s">
        <v>40</v>
      </c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1989</v>
      </c>
      <c r="C7" s="27" t="s">
        <v>42</v>
      </c>
      <c r="D7" s="29" t="s">
        <v>43</v>
      </c>
      <c r="E7" s="59">
        <v>18</v>
      </c>
      <c r="F7" s="27">
        <v>1</v>
      </c>
      <c r="G7" s="27">
        <v>8</v>
      </c>
      <c r="H7" s="27">
        <v>16</v>
      </c>
      <c r="I7" s="27">
        <v>65</v>
      </c>
      <c r="J7" s="27">
        <v>15</v>
      </c>
      <c r="K7" s="27">
        <v>23</v>
      </c>
      <c r="L7" s="27">
        <v>18</v>
      </c>
      <c r="M7" s="27">
        <f>PRODUCT(F7+G7)</f>
        <v>9</v>
      </c>
      <c r="N7" s="61" t="s">
        <v>40</v>
      </c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1990</v>
      </c>
      <c r="C8" s="27" t="s">
        <v>44</v>
      </c>
      <c r="D8" s="29" t="s">
        <v>43</v>
      </c>
      <c r="E8" s="59">
        <v>22</v>
      </c>
      <c r="F8" s="27">
        <v>3</v>
      </c>
      <c r="G8" s="27">
        <v>27</v>
      </c>
      <c r="H8" s="27">
        <v>11</v>
      </c>
      <c r="I8" s="27">
        <v>105</v>
      </c>
      <c r="J8" s="27">
        <v>9</v>
      </c>
      <c r="K8" s="27">
        <v>29</v>
      </c>
      <c r="L8" s="27">
        <v>37</v>
      </c>
      <c r="M8" s="27">
        <f>SUM(F8+G8)</f>
        <v>30</v>
      </c>
      <c r="N8" s="62">
        <v>0.67700000000000005</v>
      </c>
      <c r="O8" s="37">
        <f>PRODUCT(I8/N8)</f>
        <v>155.096011816839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1991</v>
      </c>
      <c r="C9" s="27" t="s">
        <v>44</v>
      </c>
      <c r="D9" s="29" t="s">
        <v>43</v>
      </c>
      <c r="E9" s="59">
        <v>17</v>
      </c>
      <c r="F9" s="27">
        <v>3</v>
      </c>
      <c r="G9" s="27">
        <v>19</v>
      </c>
      <c r="H9" s="27">
        <v>19</v>
      </c>
      <c r="I9" s="27">
        <v>63</v>
      </c>
      <c r="J9" s="27">
        <v>10</v>
      </c>
      <c r="K9" s="27">
        <v>14</v>
      </c>
      <c r="L9" s="27">
        <v>17</v>
      </c>
      <c r="M9" s="27">
        <f>SUM(F9+G9)</f>
        <v>22</v>
      </c>
      <c r="N9" s="62">
        <v>0.54300000000000004</v>
      </c>
      <c r="O9" s="37">
        <f>PRODUCT(I9/N9)</f>
        <v>116.02209944751381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86</v>
      </c>
      <c r="F10" s="19">
        <f t="shared" si="0"/>
        <v>10</v>
      </c>
      <c r="G10" s="19">
        <f t="shared" si="0"/>
        <v>69</v>
      </c>
      <c r="H10" s="19">
        <f t="shared" si="0"/>
        <v>69</v>
      </c>
      <c r="I10" s="19">
        <f t="shared" si="0"/>
        <v>345</v>
      </c>
      <c r="J10" s="19">
        <f t="shared" si="0"/>
        <v>58</v>
      </c>
      <c r="K10" s="19">
        <f t="shared" si="0"/>
        <v>103</v>
      </c>
      <c r="L10" s="19">
        <f t="shared" si="0"/>
        <v>105</v>
      </c>
      <c r="M10" s="19">
        <f t="shared" si="0"/>
        <v>79</v>
      </c>
      <c r="N10" s="31">
        <f>PRODUCT(168/O10)</f>
        <v>0.61965613147914034</v>
      </c>
      <c r="O10" s="32">
        <f t="shared" ref="O10:AE10" si="1">SUM(O4:O9)</f>
        <v>271.11811126435282</v>
      </c>
      <c r="P10" s="19">
        <f t="shared" si="1"/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265.33333333333337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46</v>
      </c>
      <c r="Q13" s="13"/>
      <c r="R13" s="13"/>
      <c r="S13" s="13"/>
      <c r="T13" s="63"/>
      <c r="U13" s="63"/>
      <c r="V13" s="63"/>
      <c r="W13" s="63"/>
      <c r="X13" s="63"/>
      <c r="Y13" s="13"/>
      <c r="Z13" s="13"/>
      <c r="AA13" s="13"/>
      <c r="AB13" s="13"/>
      <c r="AC13" s="13"/>
      <c r="AD13" s="13"/>
      <c r="AE13" s="13"/>
      <c r="AF13" s="60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86</v>
      </c>
      <c r="F14" s="27">
        <f>PRODUCT(F10)</f>
        <v>10</v>
      </c>
      <c r="G14" s="27">
        <f>PRODUCT(G10)</f>
        <v>69</v>
      </c>
      <c r="H14" s="27">
        <f>PRODUCT(H10)</f>
        <v>69</v>
      </c>
      <c r="I14" s="27">
        <f>PRODUCT(I10)</f>
        <v>345</v>
      </c>
      <c r="J14" s="1"/>
      <c r="K14" s="43">
        <f>PRODUCT((F14+G14)/E14)</f>
        <v>0.91860465116279066</v>
      </c>
      <c r="L14" s="43">
        <f>PRODUCT(H14/E14)</f>
        <v>0.80232558139534882</v>
      </c>
      <c r="M14" s="43">
        <f>PRODUCT(I14/E14)</f>
        <v>4.0116279069767442</v>
      </c>
      <c r="N14" s="30">
        <f>PRODUCT(N10)</f>
        <v>0.61965613147914034</v>
      </c>
      <c r="O14" s="25">
        <f>PRODUCT(O10)</f>
        <v>271.11811126435282</v>
      </c>
      <c r="P14" s="64" t="s">
        <v>47</v>
      </c>
      <c r="Q14" s="65"/>
      <c r="R14" s="65"/>
      <c r="S14" s="66" t="s">
        <v>52</v>
      </c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7" t="s">
        <v>48</v>
      </c>
      <c r="AE14" s="67"/>
      <c r="AF14" s="68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69" t="s">
        <v>49</v>
      </c>
      <c r="Q15" s="70"/>
      <c r="R15" s="70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2"/>
      <c r="AE15" s="72"/>
      <c r="AF15" s="7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69" t="s">
        <v>50</v>
      </c>
      <c r="Q16" s="70"/>
      <c r="R16" s="70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2"/>
      <c r="AE16" s="72"/>
      <c r="AF16" s="73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20</v>
      </c>
      <c r="C17" s="53"/>
      <c r="D17" s="54"/>
      <c r="E17" s="19">
        <f>SUM(E14:E16)</f>
        <v>86</v>
      </c>
      <c r="F17" s="19">
        <f>SUM(F14:F16)</f>
        <v>10</v>
      </c>
      <c r="G17" s="19">
        <f>SUM(G14:G16)</f>
        <v>69</v>
      </c>
      <c r="H17" s="19">
        <f>SUM(H14:H16)</f>
        <v>69</v>
      </c>
      <c r="I17" s="19">
        <f>SUM(I14:I16)</f>
        <v>345</v>
      </c>
      <c r="J17" s="1"/>
      <c r="K17" s="55">
        <f>PRODUCT((F17+G17)/E17)</f>
        <v>0.91860465116279066</v>
      </c>
      <c r="L17" s="55">
        <f>PRODUCT(H17/E17)</f>
        <v>0.80232558139534882</v>
      </c>
      <c r="M17" s="55">
        <f>PRODUCT(I17/E17)</f>
        <v>4.0116279069767442</v>
      </c>
      <c r="N17" s="31">
        <v>0.62</v>
      </c>
      <c r="O17" s="25">
        <f>SUM(O14:O16)</f>
        <v>271.11811126435282</v>
      </c>
      <c r="P17" s="74" t="s">
        <v>51</v>
      </c>
      <c r="Q17" s="75"/>
      <c r="R17" s="75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7"/>
      <c r="AE17" s="77"/>
      <c r="AF17" s="78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34</v>
      </c>
      <c r="C19" s="1"/>
      <c r="D19" s="58" t="s">
        <v>36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 t="s">
        <v>35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2019-01-26T12:33:38Z</dcterms:modified>
</cp:coreProperties>
</file>