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3" i="1" l="1"/>
  <c r="O12" i="1"/>
  <c r="O11" i="1"/>
  <c r="O10" i="1"/>
  <c r="O9" i="1"/>
  <c r="O8" i="1"/>
  <c r="O7" i="1"/>
  <c r="O14" i="1" s="1"/>
  <c r="O18" i="1" s="1"/>
  <c r="O21" i="1" s="1"/>
  <c r="M10" i="1"/>
  <c r="M9" i="1"/>
  <c r="M8" i="1"/>
  <c r="M7" i="1"/>
  <c r="M4" i="1"/>
  <c r="M14" i="1" s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L14" i="1"/>
  <c r="K14" i="1"/>
  <c r="J14" i="1"/>
  <c r="I14" i="1"/>
  <c r="I18" i="1"/>
  <c r="I21" i="1" s="1"/>
  <c r="H14" i="1"/>
  <c r="H18" i="1"/>
  <c r="G14" i="1"/>
  <c r="G18" i="1"/>
  <c r="F14" i="1"/>
  <c r="F18" i="1"/>
  <c r="K18" i="1" s="1"/>
  <c r="E14" i="1"/>
  <c r="E18" i="1"/>
  <c r="E21" i="1" s="1"/>
  <c r="K21" i="1" s="1"/>
  <c r="D15" i="1"/>
  <c r="G21" i="1"/>
  <c r="F21" i="1"/>
  <c r="H21" i="1"/>
  <c r="L21" i="1" s="1"/>
  <c r="L18" i="1"/>
  <c r="M18" i="1"/>
  <c r="M21" i="1" l="1"/>
  <c r="N14" i="1"/>
  <c r="N18" i="1" s="1"/>
</calcChain>
</file>

<file path=xl/sharedStrings.xml><?xml version="1.0" encoding="utf-8"?>
<sst xmlns="http://schemas.openxmlformats.org/spreadsheetml/2006/main" count="126" uniqueCount="82">
  <si>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</si>
  <si>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</si>
  <si>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</si>
  <si>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</si>
  <si>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</si>
  <si>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</si>
  <si>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</si>
  <si>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</si>
  <si>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</si>
  <si>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</si>
  <si>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</si>
  <si>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</si>
  <si>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</si>
  <si>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</si>
  <si>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</si>
  <si>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</si>
  <si>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</si>
  <si>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</si>
  <si>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</si>
  <si>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</si>
  <si>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</si>
  <si>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</si>
  <si>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</si>
  <si>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</si>
  <si>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</si>
  <si>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</si>
  <si>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</si>
  <si>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</si>
  <si>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</si>
  <si>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</si>
  <si>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</si>
  <si>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</si>
  <si>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</si>
  <si>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</si>
  <si>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</si>
  <si>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10.</t>
  </si>
  <si>
    <t>SiiPo</t>
  </si>
  <si>
    <t>----</t>
  </si>
  <si>
    <t>9.</t>
  </si>
  <si>
    <t>SiiPe</t>
  </si>
  <si>
    <t>8.</t>
  </si>
  <si>
    <t>play off</t>
  </si>
  <si>
    <t>2.</t>
  </si>
  <si>
    <t>pve, mitalisarja, finaalit</t>
  </si>
  <si>
    <t>4.</t>
  </si>
  <si>
    <t>Pirjo Mäkelä</t>
  </si>
  <si>
    <t>13.10.1966</t>
  </si>
  <si>
    <t>SiiPe  = Siilinjärven Pesis  (1987)</t>
  </si>
  <si>
    <t>ENSIMMÄISET</t>
  </si>
  <si>
    <t>Ottelu</t>
  </si>
  <si>
    <t>1.  ottelu</t>
  </si>
  <si>
    <t>Lyöty juoksu</t>
  </si>
  <si>
    <t>Tuotu juoksu</t>
  </si>
  <si>
    <t>Kunnari</t>
  </si>
  <si>
    <t>10.05. 1987  SiiPo - Tahko  1-14</t>
  </si>
  <si>
    <t xml:space="preserve">  18 v   6 kk 27 pv</t>
  </si>
  <si>
    <t>ykkössarja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</si>
  <si>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</si>
  <si>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</si>
  <si>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</si>
  <si>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</si>
  <si>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</si>
  <si>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</si>
  <si>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</si>
  <si>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</si>
  <si>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</si>
  <si>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</si>
  <si>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</si>
  <si>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</si>
  <si>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</si>
  <si>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</si>
  <si>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27.06. 1992  Vihti</t>
  </si>
  <si>
    <t xml:space="preserve"> 9-10</t>
  </si>
  <si>
    <t>2v</t>
  </si>
  <si>
    <t>Jari Haapanen</t>
  </si>
  <si>
    <t>2430</t>
  </si>
  <si>
    <t>25 v  8 kk  14 pv</t>
  </si>
  <si>
    <t>NAISET</t>
  </si>
  <si>
    <t xml:space="preserve"> ITÄ - LÄNSI - KORTTI</t>
  </si>
  <si>
    <t>1/6</t>
  </si>
  <si>
    <t>0/1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</si>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</sst>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7" borderId="11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7" xfId="0" applyFont="1" applyFill="1" applyBorder="1"/>
    <xf numFmtId="0" fontId="4" fillId="7" borderId="8" xfId="0" applyFont="1" applyFill="1" applyBorder="1"/>
    <xf numFmtId="0" fontId="2" fillId="7" borderId="8" xfId="0" applyFont="1" applyFill="1" applyBorder="1"/>
    <xf numFmtId="0" fontId="2" fillId="7" borderId="8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right"/>
    </xf>
    <xf numFmtId="0" fontId="2" fillId="7" borderId="9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/>
    <xf numFmtId="0" fontId="2" fillId="2" borderId="8" xfId="0" applyFont="1" applyFill="1" applyBorder="1" applyAlignment="1">
      <alignment horizontal="left"/>
    </xf>
    <xf numFmtId="49" fontId="2" fillId="2" borderId="8" xfId="0" applyNumberFormat="1" applyFont="1" applyFill="1" applyBorder="1" applyAlignment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0" xfId="0" applyFont="1" applyFill="1" applyBorder="1"/>
    <xf numFmtId="0" fontId="8" fillId="8" borderId="1" xfId="0" applyFont="1" applyFill="1" applyBorder="1"/>
    <xf numFmtId="165" fontId="2" fillId="2" borderId="10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9.140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5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1987</v>
      </c>
      <c r="C4" s="27" t="s">
        <v>35</v>
      </c>
      <c r="D4" s="40" t="s">
        <v>36</v>
      </c>
      <c r="E4" s="27">
        <v>18</v>
      </c>
      <c r="F4" s="27">
        <v>2</v>
      </c>
      <c r="G4" s="27">
        <v>11</v>
      </c>
      <c r="H4" s="27">
        <v>12</v>
      </c>
      <c r="I4" s="27">
        <v>68</v>
      </c>
      <c r="J4" s="27">
        <v>10</v>
      </c>
      <c r="K4" s="27">
        <v>23</v>
      </c>
      <c r="L4" s="27">
        <v>22</v>
      </c>
      <c r="M4" s="27">
        <f>PRODUCT(F4+G4)</f>
        <v>13</v>
      </c>
      <c r="N4" s="61" t="s">
        <v>37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1988</v>
      </c>
      <c r="C5" s="83"/>
      <c r="D5" s="84" t="s">
        <v>39</v>
      </c>
      <c r="E5" s="83"/>
      <c r="F5" s="85" t="s">
        <v>56</v>
      </c>
      <c r="G5" s="86"/>
      <c r="H5" s="87"/>
      <c r="I5" s="83"/>
      <c r="J5" s="83"/>
      <c r="K5" s="83"/>
      <c r="L5" s="83"/>
      <c r="M5" s="83"/>
      <c r="N5" s="88"/>
      <c r="O5" s="25"/>
      <c r="P5" s="27"/>
      <c r="Q5" s="41"/>
      <c r="R5" s="41"/>
      <c r="S5" s="32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1989</v>
      </c>
      <c r="C6" s="83"/>
      <c r="D6" s="84" t="s">
        <v>39</v>
      </c>
      <c r="E6" s="83"/>
      <c r="F6" s="85" t="s">
        <v>56</v>
      </c>
      <c r="G6" s="86"/>
      <c r="H6" s="87"/>
      <c r="I6" s="83"/>
      <c r="J6" s="83"/>
      <c r="K6" s="83"/>
      <c r="L6" s="83"/>
      <c r="M6" s="83"/>
      <c r="N6" s="88"/>
      <c r="O6" s="25"/>
      <c r="P6" s="27"/>
      <c r="Q6" s="41"/>
      <c r="R6" s="41"/>
      <c r="S6" s="32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1990</v>
      </c>
      <c r="C7" s="27" t="s">
        <v>38</v>
      </c>
      <c r="D7" s="40" t="s">
        <v>39</v>
      </c>
      <c r="E7" s="27">
        <v>22</v>
      </c>
      <c r="F7" s="27">
        <v>1</v>
      </c>
      <c r="G7" s="27">
        <v>14</v>
      </c>
      <c r="H7" s="27">
        <v>18</v>
      </c>
      <c r="I7" s="27">
        <v>143</v>
      </c>
      <c r="J7" s="27">
        <v>28</v>
      </c>
      <c r="K7" s="27">
        <v>65</v>
      </c>
      <c r="L7" s="27">
        <v>35</v>
      </c>
      <c r="M7" s="27">
        <f>SUM(F7+G7)</f>
        <v>15</v>
      </c>
      <c r="N7" s="62">
        <v>0.70799999999999996</v>
      </c>
      <c r="O7" s="25">
        <f>PRODUCT(I7/N7)</f>
        <v>201.9774011299435</v>
      </c>
      <c r="P7" s="27"/>
      <c r="Q7" s="41"/>
      <c r="R7" s="41"/>
      <c r="S7" s="32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1991</v>
      </c>
      <c r="C8" s="27" t="s">
        <v>40</v>
      </c>
      <c r="D8" s="40" t="s">
        <v>39</v>
      </c>
      <c r="E8" s="27">
        <v>22</v>
      </c>
      <c r="F8" s="27">
        <v>1</v>
      </c>
      <c r="G8" s="27">
        <v>16</v>
      </c>
      <c r="H8" s="27">
        <v>26</v>
      </c>
      <c r="I8" s="27">
        <v>124</v>
      </c>
      <c r="J8" s="27">
        <v>23</v>
      </c>
      <c r="K8" s="27">
        <v>52</v>
      </c>
      <c r="L8" s="27">
        <v>32</v>
      </c>
      <c r="M8" s="27">
        <f>SUM(F8+G8)</f>
        <v>17</v>
      </c>
      <c r="N8" s="62">
        <v>0.60799999999999998</v>
      </c>
      <c r="O8" s="25">
        <f t="shared" ref="O8:O13" si="0">PRODUCT(I8/N8)</f>
        <v>203.94736842105263</v>
      </c>
      <c r="P8" s="27"/>
      <c r="Q8" s="41"/>
      <c r="R8" s="41"/>
      <c r="S8" s="32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1992</v>
      </c>
      <c r="C9" s="27" t="s">
        <v>40</v>
      </c>
      <c r="D9" s="40" t="s">
        <v>39</v>
      </c>
      <c r="E9" s="27">
        <v>22</v>
      </c>
      <c r="F9" s="27">
        <v>1</v>
      </c>
      <c r="G9" s="27">
        <v>24</v>
      </c>
      <c r="H9" s="27">
        <v>33</v>
      </c>
      <c r="I9" s="27">
        <v>137</v>
      </c>
      <c r="J9" s="27">
        <v>19</v>
      </c>
      <c r="K9" s="27">
        <v>44</v>
      </c>
      <c r="L9" s="27">
        <v>49</v>
      </c>
      <c r="M9" s="27">
        <f>SUM(F9+G9)</f>
        <v>25</v>
      </c>
      <c r="N9" s="62">
        <v>0.72099999999999997</v>
      </c>
      <c r="O9" s="25">
        <f t="shared" si="0"/>
        <v>190.01386962552013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>
        <v>1</v>
      </c>
      <c r="AA9" s="27"/>
      <c r="AB9" s="27"/>
      <c r="AC9" s="27"/>
      <c r="AD9" s="27"/>
      <c r="AE9" s="27"/>
      <c r="AF9" s="14" t="s">
        <v>41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1993</v>
      </c>
      <c r="C10" s="27" t="s">
        <v>42</v>
      </c>
      <c r="D10" s="40" t="s">
        <v>39</v>
      </c>
      <c r="E10" s="27">
        <v>23</v>
      </c>
      <c r="F10" s="27">
        <v>2</v>
      </c>
      <c r="G10" s="27">
        <v>26</v>
      </c>
      <c r="H10" s="27">
        <v>26</v>
      </c>
      <c r="I10" s="27">
        <v>115</v>
      </c>
      <c r="J10" s="27">
        <v>24</v>
      </c>
      <c r="K10" s="27">
        <v>24</v>
      </c>
      <c r="L10" s="27">
        <v>39</v>
      </c>
      <c r="M10" s="27">
        <f>SUM(F10+G10)</f>
        <v>28</v>
      </c>
      <c r="N10" s="62">
        <v>0.56699999999999995</v>
      </c>
      <c r="O10" s="25">
        <f t="shared" si="0"/>
        <v>202.82186948853618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>
        <v>1</v>
      </c>
      <c r="AE10" s="27"/>
      <c r="AF10" s="14" t="s">
        <v>41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1994</v>
      </c>
      <c r="C11" s="27" t="s">
        <v>42</v>
      </c>
      <c r="D11" s="40" t="s">
        <v>39</v>
      </c>
      <c r="E11" s="27">
        <v>18</v>
      </c>
      <c r="F11" s="27">
        <v>0</v>
      </c>
      <c r="G11" s="27">
        <v>9</v>
      </c>
      <c r="H11" s="27">
        <v>19</v>
      </c>
      <c r="I11" s="27">
        <v>66</v>
      </c>
      <c r="J11" s="27">
        <v>8</v>
      </c>
      <c r="K11" s="27">
        <v>20</v>
      </c>
      <c r="L11" s="27">
        <v>29</v>
      </c>
      <c r="M11" s="27">
        <v>9</v>
      </c>
      <c r="N11" s="62">
        <v>0.52</v>
      </c>
      <c r="O11" s="25">
        <f t="shared" si="0"/>
        <v>126.92307692307692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>
        <v>1</v>
      </c>
      <c r="AE11" s="27"/>
      <c r="AF11" s="14" t="s">
        <v>43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1995</v>
      </c>
      <c r="C12" s="27" t="s">
        <v>42</v>
      </c>
      <c r="D12" s="40" t="s">
        <v>39</v>
      </c>
      <c r="E12" s="27">
        <v>22</v>
      </c>
      <c r="F12" s="27">
        <v>3</v>
      </c>
      <c r="G12" s="27">
        <v>25</v>
      </c>
      <c r="H12" s="27">
        <v>15</v>
      </c>
      <c r="I12" s="27">
        <v>88</v>
      </c>
      <c r="J12" s="27">
        <v>10</v>
      </c>
      <c r="K12" s="27">
        <v>15</v>
      </c>
      <c r="L12" s="27">
        <v>35</v>
      </c>
      <c r="M12" s="27">
        <v>28</v>
      </c>
      <c r="N12" s="30">
        <v>0.52200000000000002</v>
      </c>
      <c r="O12" s="25">
        <f t="shared" si="0"/>
        <v>168.58237547892719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>
        <v>1</v>
      </c>
      <c r="AE12" s="27"/>
      <c r="AF12" s="14" t="s">
        <v>41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1996</v>
      </c>
      <c r="C13" s="27" t="s">
        <v>44</v>
      </c>
      <c r="D13" s="40" t="s">
        <v>39</v>
      </c>
      <c r="E13" s="27">
        <v>22</v>
      </c>
      <c r="F13" s="27">
        <v>0</v>
      </c>
      <c r="G13" s="27">
        <v>20</v>
      </c>
      <c r="H13" s="27">
        <v>3</v>
      </c>
      <c r="I13" s="27">
        <v>25</v>
      </c>
      <c r="J13" s="27">
        <v>1</v>
      </c>
      <c r="K13" s="27">
        <v>1</v>
      </c>
      <c r="L13" s="27">
        <v>3</v>
      </c>
      <c r="M13" s="27">
        <v>20</v>
      </c>
      <c r="N13" s="30">
        <v>0.36799999999999999</v>
      </c>
      <c r="O13" s="25">
        <f t="shared" si="0"/>
        <v>67.934782608695656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 t="s">
        <v>41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1">SUM(E4:E13)</f>
        <v>169</v>
      </c>
      <c r="F14" s="19">
        <f t="shared" si="1"/>
        <v>10</v>
      </c>
      <c r="G14" s="19">
        <f t="shared" si="1"/>
        <v>145</v>
      </c>
      <c r="H14" s="19">
        <f t="shared" si="1"/>
        <v>152</v>
      </c>
      <c r="I14" s="19">
        <f t="shared" si="1"/>
        <v>766</v>
      </c>
      <c r="J14" s="19">
        <f t="shared" si="1"/>
        <v>123</v>
      </c>
      <c r="K14" s="19">
        <f t="shared" si="1"/>
        <v>244</v>
      </c>
      <c r="L14" s="19">
        <f t="shared" si="1"/>
        <v>244</v>
      </c>
      <c r="M14" s="19">
        <f t="shared" si="1"/>
        <v>155</v>
      </c>
      <c r="N14" s="31">
        <f>PRODUCT((I14-68)/O14)</f>
        <v>0.60058471292351723</v>
      </c>
      <c r="O14" s="63">
        <f>SUM(O7:O13)</f>
        <v>1162.2007436757524</v>
      </c>
      <c r="P14" s="19">
        <f t="shared" ref="P14:AE14" si="2">SUM(P4:P13)</f>
        <v>0</v>
      </c>
      <c r="Q14" s="19">
        <f t="shared" si="2"/>
        <v>0</v>
      </c>
      <c r="R14" s="19">
        <f t="shared" si="2"/>
        <v>0</v>
      </c>
      <c r="S14" s="19">
        <f t="shared" si="2"/>
        <v>0</v>
      </c>
      <c r="T14" s="19">
        <f t="shared" si="2"/>
        <v>0</v>
      </c>
      <c r="U14" s="19">
        <f t="shared" si="2"/>
        <v>0</v>
      </c>
      <c r="V14" s="19">
        <f t="shared" si="2"/>
        <v>0</v>
      </c>
      <c r="W14" s="19">
        <f t="shared" si="2"/>
        <v>0</v>
      </c>
      <c r="X14" s="19">
        <f t="shared" si="2"/>
        <v>0</v>
      </c>
      <c r="Y14" s="19">
        <f t="shared" si="2"/>
        <v>0</v>
      </c>
      <c r="Z14" s="19">
        <f t="shared" si="2"/>
        <v>1</v>
      </c>
      <c r="AA14" s="19">
        <f t="shared" si="2"/>
        <v>0</v>
      </c>
      <c r="AB14" s="19">
        <f t="shared" si="2"/>
        <v>0</v>
      </c>
      <c r="AC14" s="19">
        <f t="shared" si="2"/>
        <v>0</v>
      </c>
      <c r="AD14" s="19">
        <f t="shared" si="2"/>
        <v>3</v>
      </c>
      <c r="AE14" s="19">
        <f t="shared" si="2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2"/>
      <c r="D15" s="33">
        <f>SUM(F14:H14)+((I14-F14-G14)/3)+(E14/3)+(Z14*25)+(AA14*25)+(AB14*10)+(AC14*25)+(AD14*20)+(AE14*15)</f>
        <v>652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5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39"/>
      <c r="D17" s="39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0" t="s">
        <v>48</v>
      </c>
      <c r="Q17" s="13"/>
      <c r="R17" s="13"/>
      <c r="S17" s="13"/>
      <c r="T17" s="64"/>
      <c r="U17" s="64"/>
      <c r="V17" s="64"/>
      <c r="W17" s="64"/>
      <c r="X17" s="64"/>
      <c r="Y17" s="13"/>
      <c r="Z17" s="13"/>
      <c r="AA17" s="13"/>
      <c r="AB17" s="12"/>
      <c r="AC17" s="13"/>
      <c r="AD17" s="13"/>
      <c r="AE17" s="13"/>
      <c r="AF17" s="4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0" t="s">
        <v>17</v>
      </c>
      <c r="C18" s="13"/>
      <c r="D18" s="42"/>
      <c r="E18" s="27">
        <f>PRODUCT(E14)</f>
        <v>169</v>
      </c>
      <c r="F18" s="27">
        <f>PRODUCT(F14)</f>
        <v>10</v>
      </c>
      <c r="G18" s="27">
        <f>PRODUCT(G14)</f>
        <v>145</v>
      </c>
      <c r="H18" s="27">
        <f>PRODUCT(H14)</f>
        <v>152</v>
      </c>
      <c r="I18" s="27">
        <f>PRODUCT(I14)</f>
        <v>766</v>
      </c>
      <c r="J18" s="1"/>
      <c r="K18" s="43">
        <f>PRODUCT((F18+G18)/E18)</f>
        <v>0.91715976331360949</v>
      </c>
      <c r="L18" s="43">
        <f>PRODUCT(H18/E18)</f>
        <v>0.89940828402366868</v>
      </c>
      <c r="M18" s="43">
        <f>PRODUCT(I18/E18)</f>
        <v>4.5325443786982245</v>
      </c>
      <c r="N18" s="30">
        <f>PRODUCT(N14)</f>
        <v>0.60058471292351723</v>
      </c>
      <c r="O18" s="25">
        <f>PRODUCT(O14)</f>
        <v>1162.2007436757524</v>
      </c>
      <c r="P18" s="65" t="s">
        <v>49</v>
      </c>
      <c r="Q18" s="66"/>
      <c r="R18" s="66"/>
      <c r="S18" s="67" t="s">
        <v>54</v>
      </c>
      <c r="T18" s="67"/>
      <c r="U18" s="67"/>
      <c r="V18" s="67"/>
      <c r="W18" s="67"/>
      <c r="X18" s="67"/>
      <c r="Y18" s="67"/>
      <c r="Z18" s="67"/>
      <c r="AA18" s="67"/>
      <c r="AB18" s="68"/>
      <c r="AC18" s="67"/>
      <c r="AD18" s="69" t="s">
        <v>50</v>
      </c>
      <c r="AE18" s="69"/>
      <c r="AF18" s="70" t="s">
        <v>55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18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71" t="s">
        <v>51</v>
      </c>
      <c r="Q19" s="72"/>
      <c r="R19" s="72"/>
      <c r="S19" s="73"/>
      <c r="T19" s="73"/>
      <c r="U19" s="73"/>
      <c r="V19" s="73"/>
      <c r="W19" s="73"/>
      <c r="X19" s="73"/>
      <c r="Y19" s="73"/>
      <c r="Z19" s="73"/>
      <c r="AA19" s="73"/>
      <c r="AB19" s="74"/>
      <c r="AC19" s="73"/>
      <c r="AD19" s="73"/>
      <c r="AE19" s="75"/>
      <c r="AF19" s="76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19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71" t="s">
        <v>52</v>
      </c>
      <c r="Q20" s="72"/>
      <c r="R20" s="72"/>
      <c r="S20" s="73"/>
      <c r="T20" s="73"/>
      <c r="U20" s="73"/>
      <c r="V20" s="73"/>
      <c r="W20" s="73"/>
      <c r="X20" s="73"/>
      <c r="Y20" s="73"/>
      <c r="Z20" s="73"/>
      <c r="AA20" s="73"/>
      <c r="AB20" s="74"/>
      <c r="AC20" s="73"/>
      <c r="AD20" s="73"/>
      <c r="AE20" s="75"/>
      <c r="AF20" s="76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20</v>
      </c>
      <c r="C21" s="53"/>
      <c r="D21" s="54"/>
      <c r="E21" s="19">
        <f>SUM(E18:E20)</f>
        <v>169</v>
      </c>
      <c r="F21" s="19">
        <f>SUM(F18:F20)</f>
        <v>10</v>
      </c>
      <c r="G21" s="19">
        <f>SUM(G18:G20)</f>
        <v>145</v>
      </c>
      <c r="H21" s="19">
        <f>SUM(H18:H20)</f>
        <v>152</v>
      </c>
      <c r="I21" s="19">
        <f>SUM(I18:I20)</f>
        <v>766</v>
      </c>
      <c r="J21" s="1"/>
      <c r="K21" s="55">
        <f>PRODUCT((F21+G21)/E21)</f>
        <v>0.91715976331360949</v>
      </c>
      <c r="L21" s="55">
        <f>PRODUCT(H21/E21)</f>
        <v>0.89940828402366868</v>
      </c>
      <c r="M21" s="55">
        <f>PRODUCT(I21/E21)</f>
        <v>4.5325443786982245</v>
      </c>
      <c r="N21" s="31">
        <v>0.60099999999999998</v>
      </c>
      <c r="O21" s="25">
        <f>SUM(O18:O20)</f>
        <v>1162.2007436757524</v>
      </c>
      <c r="P21" s="77" t="s">
        <v>53</v>
      </c>
      <c r="Q21" s="78"/>
      <c r="R21" s="78"/>
      <c r="S21" s="79"/>
      <c r="T21" s="79"/>
      <c r="U21" s="79"/>
      <c r="V21" s="79"/>
      <c r="W21" s="79"/>
      <c r="X21" s="79"/>
      <c r="Y21" s="79"/>
      <c r="Z21" s="79"/>
      <c r="AA21" s="79"/>
      <c r="AB21" s="80"/>
      <c r="AC21" s="79"/>
      <c r="AD21" s="79"/>
      <c r="AE21" s="81"/>
      <c r="AF21" s="82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34</v>
      </c>
      <c r="C23" s="1"/>
      <c r="D23" s="1" t="s">
        <v>47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7"/>
      <c r="N27" s="5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s="58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4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34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7"/>
      <c r="R35" s="1"/>
      <c r="S35" s="1"/>
      <c r="T35" s="25"/>
      <c r="U35" s="25"/>
      <c r="V35" s="56"/>
      <c r="W35" s="1"/>
      <c r="X35" s="1"/>
      <c r="Y35" s="1"/>
      <c r="Z35" s="1"/>
      <c r="AA35" s="1"/>
      <c r="AB35" s="1"/>
      <c r="AC35" s="1"/>
      <c r="AD35" s="1"/>
      <c r="AE35" s="1"/>
      <c r="AF35" s="38"/>
      <c r="AG35" s="9"/>
      <c r="AH35" s="58"/>
      <c r="AI35" s="58"/>
      <c r="AJ35" s="58"/>
      <c r="AK35" s="58"/>
      <c r="AL35" s="5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56"/>
      <c r="W36" s="56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58"/>
      <c r="AI36" s="58"/>
      <c r="AJ36" s="58"/>
      <c r="AK36" s="58"/>
      <c r="AL36" s="58"/>
    </row>
    <row r="37" spans="1:38" ht="15" customHeight="1" x14ac:dyDescent="0.25">
      <c r="A37" s="5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56"/>
      <c r="W37" s="56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5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7"/>
      <c r="R38" s="1"/>
      <c r="S38" s="1"/>
      <c r="T38" s="25"/>
      <c r="U38" s="25"/>
      <c r="V38" s="56"/>
      <c r="W38" s="56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5"/>
      <c r="P39" s="1"/>
      <c r="Q39" s="37"/>
      <c r="R39" s="1"/>
      <c r="S39" s="1"/>
      <c r="T39" s="25"/>
      <c r="U39" s="25"/>
      <c r="V39" s="56"/>
      <c r="W39" s="1"/>
      <c r="X39" s="1"/>
      <c r="Y39" s="1"/>
      <c r="Z39" s="1"/>
      <c r="AA39" s="1"/>
      <c r="AB39" s="1"/>
      <c r="AC39" s="1"/>
      <c r="AD39" s="1"/>
      <c r="AE39" s="1"/>
      <c r="AF39" s="38"/>
      <c r="AG39" s="9"/>
    </row>
    <row r="40" spans="1:38" ht="15" customHeight="1" x14ac:dyDescent="0.25">
      <c r="A40" s="59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34"/>
      <c r="O40" s="25"/>
      <c r="P40" s="1"/>
      <c r="Q40" s="37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38"/>
      <c r="AG40" s="9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7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38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38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8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8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4" customWidth="1"/>
    <col min="2" max="2" width="30" style="125" customWidth="1"/>
    <col min="3" max="3" width="17.5703125" style="126" customWidth="1"/>
    <col min="4" max="4" width="10.5703125" style="127" customWidth="1"/>
    <col min="5" max="5" width="10.28515625" style="127" customWidth="1"/>
    <col min="6" max="6" width="0.7109375" style="36" customWidth="1"/>
    <col min="7" max="11" width="4.7109375" style="126" customWidth="1"/>
    <col min="12" max="12" width="6.28515625" style="126" customWidth="1"/>
    <col min="13" max="16" width="4.7109375" style="126" customWidth="1"/>
    <col min="17" max="21" width="6.7109375" style="126" customWidth="1"/>
    <col min="22" max="22" width="11" style="126" customWidth="1"/>
    <col min="23" max="23" width="24.140625" style="127" customWidth="1"/>
    <col min="24" max="24" width="9.42578125" style="126" customWidth="1"/>
    <col min="25" max="30" width="9.140625" style="12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0" t="s">
        <v>78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87"/>
      <c r="Y1" s="91"/>
      <c r="Z1" s="91"/>
      <c r="AA1" s="91"/>
      <c r="AB1" s="91"/>
      <c r="AC1" s="91"/>
      <c r="AD1" s="91"/>
    </row>
    <row r="2" spans="1:30" x14ac:dyDescent="0.25">
      <c r="A2" s="9"/>
      <c r="B2" s="11" t="s">
        <v>45</v>
      </c>
      <c r="C2" s="4" t="s">
        <v>46</v>
      </c>
      <c r="D2" s="12"/>
      <c r="E2" s="12"/>
      <c r="F2" s="93"/>
      <c r="G2" s="9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41"/>
      <c r="Y2" s="91"/>
      <c r="Z2" s="91"/>
      <c r="AA2" s="91"/>
      <c r="AB2" s="91"/>
      <c r="AC2" s="91"/>
      <c r="AD2" s="91"/>
    </row>
    <row r="3" spans="1:30" x14ac:dyDescent="0.25">
      <c r="A3" s="9"/>
      <c r="B3" s="94" t="s">
        <v>77</v>
      </c>
      <c r="C3" s="23" t="s">
        <v>57</v>
      </c>
      <c r="D3" s="95" t="s">
        <v>58</v>
      </c>
      <c r="E3" s="96" t="s">
        <v>1</v>
      </c>
      <c r="F3" s="25"/>
      <c r="G3" s="97" t="s">
        <v>59</v>
      </c>
      <c r="H3" s="98" t="s">
        <v>60</v>
      </c>
      <c r="I3" s="98" t="s">
        <v>31</v>
      </c>
      <c r="J3" s="18" t="s">
        <v>61</v>
      </c>
      <c r="K3" s="99" t="s">
        <v>62</v>
      </c>
      <c r="L3" s="99" t="s">
        <v>63</v>
      </c>
      <c r="M3" s="97" t="s">
        <v>64</v>
      </c>
      <c r="N3" s="97" t="s">
        <v>30</v>
      </c>
      <c r="O3" s="98" t="s">
        <v>65</v>
      </c>
      <c r="P3" s="97" t="s">
        <v>60</v>
      </c>
      <c r="Q3" s="97" t="s">
        <v>3</v>
      </c>
      <c r="R3" s="97">
        <v>1</v>
      </c>
      <c r="S3" s="97">
        <v>2</v>
      </c>
      <c r="T3" s="97">
        <v>3</v>
      </c>
      <c r="U3" s="97" t="s">
        <v>66</v>
      </c>
      <c r="V3" s="18" t="s">
        <v>21</v>
      </c>
      <c r="W3" s="17" t="s">
        <v>67</v>
      </c>
      <c r="X3" s="17" t="s">
        <v>68</v>
      </c>
      <c r="Y3" s="91"/>
      <c r="Z3" s="91"/>
      <c r="AA3" s="91"/>
      <c r="AB3" s="91"/>
      <c r="AC3" s="91"/>
      <c r="AD3" s="91"/>
    </row>
    <row r="4" spans="1:30" x14ac:dyDescent="0.25">
      <c r="A4" s="129"/>
      <c r="B4" s="100" t="s">
        <v>71</v>
      </c>
      <c r="C4" s="101" t="s">
        <v>72</v>
      </c>
      <c r="D4" s="100" t="s">
        <v>69</v>
      </c>
      <c r="E4" s="102" t="s">
        <v>39</v>
      </c>
      <c r="F4" s="131"/>
      <c r="G4" s="103"/>
      <c r="H4" s="104"/>
      <c r="I4" s="104">
        <v>1</v>
      </c>
      <c r="J4" s="105" t="s">
        <v>73</v>
      </c>
      <c r="K4" s="105">
        <v>8</v>
      </c>
      <c r="L4" s="105"/>
      <c r="M4" s="105">
        <v>1</v>
      </c>
      <c r="N4" s="103"/>
      <c r="O4" s="104">
        <v>1</v>
      </c>
      <c r="P4" s="103"/>
      <c r="Q4" s="132" t="s">
        <v>79</v>
      </c>
      <c r="R4" s="132" t="s">
        <v>80</v>
      </c>
      <c r="S4" s="132" t="s">
        <v>80</v>
      </c>
      <c r="T4" s="132" t="s">
        <v>81</v>
      </c>
      <c r="U4" s="132" t="s">
        <v>80</v>
      </c>
      <c r="V4" s="106">
        <v>0.16700000000000001</v>
      </c>
      <c r="W4" s="101" t="s">
        <v>74</v>
      </c>
      <c r="X4" s="107" t="s">
        <v>75</v>
      </c>
      <c r="Y4" s="91"/>
      <c r="Z4" s="91"/>
      <c r="AA4" s="91"/>
      <c r="AB4" s="91"/>
      <c r="AC4" s="91"/>
      <c r="AD4" s="91"/>
    </row>
    <row r="5" spans="1:30" x14ac:dyDescent="0.25">
      <c r="A5" s="24"/>
      <c r="B5" s="108" t="s">
        <v>70</v>
      </c>
      <c r="C5" s="109" t="s">
        <v>76</v>
      </c>
      <c r="D5" s="110"/>
      <c r="E5" s="111"/>
      <c r="F5" s="112"/>
      <c r="G5" s="113"/>
      <c r="H5" s="113"/>
      <c r="I5" s="113"/>
      <c r="J5" s="114"/>
      <c r="K5" s="114"/>
      <c r="L5" s="114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0"/>
      <c r="X5" s="115"/>
      <c r="Y5" s="91"/>
      <c r="Z5" s="91"/>
      <c r="AA5" s="91"/>
      <c r="AB5" s="91"/>
      <c r="AC5" s="91"/>
      <c r="AD5" s="91"/>
    </row>
    <row r="6" spans="1:30" x14ac:dyDescent="0.25">
      <c r="A6" s="24"/>
      <c r="B6" s="116"/>
      <c r="C6" s="117"/>
      <c r="D6" s="117"/>
      <c r="E6" s="118"/>
      <c r="F6" s="118"/>
      <c r="G6" s="119"/>
      <c r="H6" s="120"/>
      <c r="I6" s="118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1"/>
      <c r="Y6" s="91"/>
      <c r="Z6" s="91"/>
      <c r="AA6" s="91"/>
      <c r="AB6" s="91"/>
      <c r="AC6" s="91"/>
      <c r="AD6" s="91"/>
    </row>
    <row r="7" spans="1:30" x14ac:dyDescent="0.25">
      <c r="A7" s="24"/>
      <c r="B7" s="122"/>
      <c r="C7" s="1"/>
      <c r="D7" s="122"/>
      <c r="E7" s="123"/>
      <c r="G7" s="1"/>
      <c r="H7" s="37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22"/>
      <c r="X7" s="1"/>
      <c r="Y7" s="91"/>
      <c r="Z7" s="91"/>
      <c r="AA7" s="91"/>
      <c r="AB7" s="91"/>
      <c r="AC7" s="91"/>
      <c r="AD7" s="91"/>
    </row>
    <row r="8" spans="1:30" x14ac:dyDescent="0.25">
      <c r="A8" s="24"/>
      <c r="B8" s="122"/>
      <c r="C8" s="1"/>
      <c r="D8" s="122"/>
      <c r="E8" s="123"/>
      <c r="G8" s="1"/>
      <c r="H8" s="37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22"/>
      <c r="X8" s="1"/>
      <c r="Y8" s="91"/>
      <c r="Z8" s="91"/>
      <c r="AA8" s="91"/>
      <c r="AB8" s="91"/>
      <c r="AC8" s="91"/>
      <c r="AD8" s="91"/>
    </row>
    <row r="9" spans="1:30" x14ac:dyDescent="0.25">
      <c r="A9" s="24"/>
      <c r="B9" s="122"/>
      <c r="C9" s="1"/>
      <c r="D9" s="122"/>
      <c r="E9" s="123"/>
      <c r="G9" s="1"/>
      <c r="H9" s="37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22"/>
      <c r="X9" s="1"/>
      <c r="Y9" s="91"/>
      <c r="Z9" s="91"/>
      <c r="AA9" s="91"/>
      <c r="AB9" s="91"/>
      <c r="AC9" s="91"/>
      <c r="AD9" s="91"/>
    </row>
    <row r="10" spans="1:30" x14ac:dyDescent="0.25">
      <c r="A10" s="24"/>
      <c r="B10" s="122"/>
      <c r="C10" s="1"/>
      <c r="D10" s="122"/>
      <c r="E10" s="123"/>
      <c r="G10" s="1"/>
      <c r="H10" s="3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22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122"/>
      <c r="C11" s="1"/>
      <c r="D11" s="122"/>
      <c r="E11" s="123"/>
      <c r="G11" s="1"/>
      <c r="H11" s="3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2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122"/>
      <c r="C12" s="1"/>
      <c r="D12" s="122"/>
      <c r="E12" s="123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2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122"/>
      <c r="C13" s="1"/>
      <c r="D13" s="122"/>
      <c r="E13" s="123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2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122"/>
      <c r="C14" s="1"/>
      <c r="D14" s="122"/>
      <c r="E14" s="123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2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122"/>
      <c r="C15" s="1"/>
      <c r="D15" s="122"/>
      <c r="E15" s="123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2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122"/>
      <c r="C16" s="1"/>
      <c r="D16" s="122"/>
      <c r="E16" s="123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2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22"/>
      <c r="C17" s="1"/>
      <c r="D17" s="122"/>
      <c r="E17" s="123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2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22"/>
      <c r="C18" s="1"/>
      <c r="D18" s="122"/>
      <c r="E18" s="123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2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22"/>
      <c r="C19" s="1"/>
      <c r="D19" s="122"/>
      <c r="E19" s="123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2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22"/>
      <c r="C20" s="1"/>
      <c r="D20" s="122"/>
      <c r="E20" s="123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2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22"/>
      <c r="C21" s="1"/>
      <c r="D21" s="122"/>
      <c r="E21" s="123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2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22"/>
      <c r="C22" s="1"/>
      <c r="D22" s="122"/>
      <c r="E22" s="123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2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22"/>
      <c r="C23" s="1"/>
      <c r="D23" s="122"/>
      <c r="E23" s="123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2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22"/>
      <c r="C24" s="1"/>
      <c r="D24" s="122"/>
      <c r="E24" s="123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2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22"/>
      <c r="C25" s="1"/>
      <c r="D25" s="122"/>
      <c r="E25" s="123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2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22"/>
      <c r="C26" s="1"/>
      <c r="D26" s="122"/>
      <c r="E26" s="123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2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22"/>
      <c r="C27" s="1"/>
      <c r="D27" s="122"/>
      <c r="E27" s="123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2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22"/>
      <c r="C28" s="1"/>
      <c r="D28" s="122"/>
      <c r="E28" s="123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2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22"/>
      <c r="C29" s="1"/>
      <c r="D29" s="122"/>
      <c r="E29" s="123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2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22"/>
      <c r="C30" s="1"/>
      <c r="D30" s="122"/>
      <c r="E30" s="123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2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22"/>
      <c r="C31" s="1"/>
      <c r="D31" s="122"/>
      <c r="E31" s="123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2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22"/>
      <c r="C32" s="1"/>
      <c r="D32" s="122"/>
      <c r="E32" s="123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2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22"/>
      <c r="C33" s="1"/>
      <c r="D33" s="122"/>
      <c r="E33" s="123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2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22"/>
      <c r="C34" s="1"/>
      <c r="D34" s="122"/>
      <c r="E34" s="123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2"/>
      <c r="X34" s="1"/>
      <c r="Y34" s="91"/>
      <c r="Z34" s="91"/>
      <c r="AA34" s="91"/>
      <c r="AB34" s="91"/>
      <c r="AC34" s="91"/>
      <c r="AD34" s="91"/>
    </row>
    <row r="35" spans="1:30" x14ac:dyDescent="0.25">
      <c r="A35" s="24"/>
      <c r="B35" s="122"/>
      <c r="C35" s="1"/>
      <c r="D35" s="122"/>
      <c r="E35" s="123"/>
      <c r="G35" s="1"/>
      <c r="H35" s="37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2"/>
      <c r="X35" s="1"/>
      <c r="Y35" s="91"/>
      <c r="Z35" s="91"/>
      <c r="AA35" s="91"/>
      <c r="AB35" s="91"/>
      <c r="AC35" s="91"/>
      <c r="AD35" s="91"/>
    </row>
    <row r="36" spans="1:30" x14ac:dyDescent="0.25">
      <c r="A36" s="24"/>
      <c r="B36" s="122"/>
      <c r="C36" s="1"/>
      <c r="D36" s="122"/>
      <c r="E36" s="123"/>
      <c r="G36" s="1"/>
      <c r="H36" s="37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2"/>
      <c r="X36" s="1"/>
      <c r="Y36" s="91"/>
      <c r="Z36" s="91"/>
      <c r="AA36" s="91"/>
      <c r="AB36" s="91"/>
      <c r="AC36" s="91"/>
      <c r="AD36" s="91"/>
    </row>
    <row r="37" spans="1:30" x14ac:dyDescent="0.25">
      <c r="A37" s="24"/>
      <c r="B37" s="122"/>
      <c r="C37" s="1"/>
      <c r="D37" s="122"/>
      <c r="E37" s="123"/>
      <c r="G37" s="1"/>
      <c r="H37" s="37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2"/>
      <c r="X37" s="1"/>
      <c r="Y37" s="91"/>
      <c r="Z37" s="91"/>
      <c r="AA37" s="91"/>
      <c r="AB37" s="91"/>
      <c r="AC37" s="91"/>
      <c r="AD37" s="91"/>
    </row>
    <row r="38" spans="1:30" x14ac:dyDescent="0.25">
      <c r="A38" s="24"/>
      <c r="B38" s="122"/>
      <c r="C38" s="1"/>
      <c r="D38" s="122"/>
      <c r="E38" s="123"/>
      <c r="G38" s="1"/>
      <c r="H38" s="37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2"/>
      <c r="X38" s="1"/>
      <c r="Y38" s="91"/>
      <c r="Z38" s="91"/>
      <c r="AA38" s="91"/>
      <c r="AB38" s="91"/>
      <c r="AC38" s="91"/>
      <c r="AD38" s="91"/>
    </row>
    <row r="39" spans="1:30" x14ac:dyDescent="0.25">
      <c r="A39" s="24"/>
      <c r="B39" s="122"/>
      <c r="C39" s="1"/>
      <c r="D39" s="122"/>
      <c r="E39" s="123"/>
      <c r="G39" s="1"/>
      <c r="H39" s="37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2"/>
      <c r="X39" s="1"/>
      <c r="Y39" s="91"/>
      <c r="Z39" s="91"/>
      <c r="AA39" s="91"/>
      <c r="AB39" s="91"/>
      <c r="AC39" s="91"/>
      <c r="AD39" s="91"/>
    </row>
    <row r="40" spans="1:30" x14ac:dyDescent="0.25">
      <c r="A40" s="24"/>
      <c r="B40" s="122"/>
      <c r="C40" s="1"/>
      <c r="D40" s="122"/>
      <c r="E40" s="123"/>
      <c r="G40" s="1"/>
      <c r="H40" s="37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2"/>
      <c r="X40" s="1"/>
      <c r="Y40" s="91"/>
      <c r="Z40" s="91"/>
      <c r="AA40" s="91"/>
      <c r="AB40" s="91"/>
      <c r="AC40" s="91"/>
      <c r="AD40" s="91"/>
    </row>
    <row r="41" spans="1:30" x14ac:dyDescent="0.25">
      <c r="A41" s="24"/>
      <c r="B41" s="122"/>
      <c r="C41" s="1"/>
      <c r="D41" s="122"/>
      <c r="E41" s="123"/>
      <c r="G41" s="1"/>
      <c r="H41" s="37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2"/>
      <c r="X41" s="1"/>
      <c r="Y41" s="91"/>
      <c r="Z41" s="91"/>
      <c r="AA41" s="91"/>
      <c r="AB41" s="91"/>
      <c r="AC41" s="91"/>
      <c r="AD41" s="91"/>
    </row>
    <row r="42" spans="1:30" x14ac:dyDescent="0.25">
      <c r="A42" s="24"/>
      <c r="B42" s="122"/>
      <c r="C42" s="1"/>
      <c r="D42" s="122"/>
      <c r="E42" s="123"/>
      <c r="G42" s="1"/>
      <c r="H42" s="37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2"/>
      <c r="X42" s="1"/>
      <c r="Y42" s="91"/>
      <c r="Z42" s="91"/>
      <c r="AA42" s="91"/>
      <c r="AB42" s="91"/>
      <c r="AC42" s="91"/>
      <c r="AD42" s="91"/>
    </row>
    <row r="43" spans="1:30" x14ac:dyDescent="0.25">
      <c r="A43" s="24"/>
      <c r="B43" s="122"/>
      <c r="C43" s="1"/>
      <c r="D43" s="122"/>
      <c r="E43" s="123"/>
      <c r="G43" s="1"/>
      <c r="H43" s="37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2"/>
      <c r="X43" s="1"/>
      <c r="Y43" s="91"/>
      <c r="Z43" s="91"/>
      <c r="AA43" s="91"/>
      <c r="AB43" s="91"/>
      <c r="AC43" s="91"/>
      <c r="AD43" s="91"/>
    </row>
    <row r="44" spans="1:30" x14ac:dyDescent="0.25">
      <c r="A44" s="24"/>
      <c r="B44" s="122"/>
      <c r="C44" s="1"/>
      <c r="D44" s="122"/>
      <c r="E44" s="123"/>
      <c r="G44" s="1"/>
      <c r="H44" s="37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2"/>
      <c r="X44" s="1"/>
      <c r="Y44" s="91"/>
      <c r="Z44" s="91"/>
      <c r="AA44" s="91"/>
      <c r="AB44" s="91"/>
      <c r="AC44" s="91"/>
      <c r="AD44" s="91"/>
    </row>
    <row r="45" spans="1:30" x14ac:dyDescent="0.25">
      <c r="A45" s="24"/>
      <c r="B45" s="122"/>
      <c r="C45" s="1"/>
      <c r="D45" s="122"/>
      <c r="E45" s="123"/>
      <c r="G45" s="1"/>
      <c r="H45" s="37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2"/>
      <c r="X45" s="1"/>
      <c r="Y45" s="91"/>
      <c r="Z45" s="91"/>
      <c r="AA45" s="91"/>
      <c r="AB45" s="91"/>
      <c r="AC45" s="91"/>
      <c r="AD45" s="91"/>
    </row>
    <row r="46" spans="1:30" x14ac:dyDescent="0.25">
      <c r="A46" s="24"/>
      <c r="B46" s="122"/>
      <c r="C46" s="1"/>
      <c r="D46" s="122"/>
      <c r="E46" s="123"/>
      <c r="G46" s="1"/>
      <c r="H46" s="37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2"/>
      <c r="X46" s="1"/>
      <c r="Y46" s="91"/>
      <c r="Z46" s="91"/>
      <c r="AA46" s="91"/>
      <c r="AB46" s="91"/>
      <c r="AC46" s="91"/>
      <c r="AD46" s="91"/>
    </row>
    <row r="47" spans="1:30" x14ac:dyDescent="0.25">
      <c r="A47" s="24"/>
      <c r="B47" s="122"/>
      <c r="C47" s="1"/>
      <c r="D47" s="122"/>
      <c r="E47" s="123"/>
      <c r="G47" s="1"/>
      <c r="H47" s="37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2"/>
      <c r="X47" s="1"/>
      <c r="Y47" s="91"/>
      <c r="Z47" s="91"/>
      <c r="AA47" s="91"/>
      <c r="AB47" s="91"/>
      <c r="AC47" s="91"/>
      <c r="AD47" s="91"/>
    </row>
    <row r="48" spans="1:30" x14ac:dyDescent="0.25">
      <c r="A48" s="24"/>
      <c r="B48" s="122"/>
      <c r="C48" s="1"/>
      <c r="D48" s="122"/>
      <c r="E48" s="123"/>
      <c r="G48" s="1"/>
      <c r="H48" s="37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2"/>
      <c r="X48" s="1"/>
      <c r="Y48" s="91"/>
      <c r="Z48" s="91"/>
      <c r="AA48" s="91"/>
      <c r="AB48" s="91"/>
      <c r="AC48" s="91"/>
      <c r="AD48" s="91"/>
    </row>
    <row r="49" spans="1:30" x14ac:dyDescent="0.25">
      <c r="A49" s="24"/>
      <c r="B49" s="122"/>
      <c r="C49" s="1"/>
      <c r="D49" s="122"/>
      <c r="E49" s="123"/>
      <c r="G49" s="1"/>
      <c r="H49" s="37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2"/>
      <c r="X49" s="1"/>
      <c r="Y49" s="91"/>
      <c r="Z49" s="91"/>
      <c r="AA49" s="91"/>
      <c r="AB49" s="91"/>
      <c r="AC49" s="91"/>
      <c r="AD49" s="91"/>
    </row>
    <row r="50" spans="1:30" x14ac:dyDescent="0.25">
      <c r="A50" s="24"/>
      <c r="B50" s="122"/>
      <c r="C50" s="1"/>
      <c r="D50" s="122"/>
      <c r="E50" s="123"/>
      <c r="G50" s="1"/>
      <c r="H50" s="37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2"/>
      <c r="X50" s="1"/>
      <c r="Y50" s="91"/>
      <c r="Z50" s="91"/>
      <c r="AA50" s="91"/>
      <c r="AB50" s="91"/>
      <c r="AC50" s="91"/>
      <c r="AD50" s="91"/>
    </row>
    <row r="51" spans="1:30" x14ac:dyDescent="0.25">
      <c r="A51" s="24"/>
      <c r="B51" s="122"/>
      <c r="C51" s="1"/>
      <c r="D51" s="122"/>
      <c r="E51" s="123"/>
      <c r="G51" s="1"/>
      <c r="H51" s="37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2"/>
      <c r="X51" s="1"/>
      <c r="Y51" s="91"/>
      <c r="Z51" s="91"/>
      <c r="AA51" s="91"/>
      <c r="AB51" s="91"/>
      <c r="AC51" s="91"/>
      <c r="AD51" s="91"/>
    </row>
    <row r="52" spans="1:30" x14ac:dyDescent="0.25">
      <c r="A52" s="24"/>
      <c r="B52" s="122"/>
      <c r="C52" s="1"/>
      <c r="D52" s="122"/>
      <c r="E52" s="123"/>
      <c r="G52" s="1"/>
      <c r="H52" s="37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2"/>
      <c r="X52" s="1"/>
      <c r="Y52" s="91"/>
      <c r="Z52" s="91"/>
      <c r="AA52" s="91"/>
      <c r="AB52" s="91"/>
      <c r="AC52" s="91"/>
      <c r="AD52" s="91"/>
    </row>
    <row r="53" spans="1:30" x14ac:dyDescent="0.25">
      <c r="A53" s="24"/>
      <c r="B53" s="122"/>
      <c r="C53" s="1"/>
      <c r="D53" s="122"/>
      <c r="E53" s="123"/>
      <c r="G53" s="1"/>
      <c r="H53" s="37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2"/>
      <c r="X53" s="1"/>
      <c r="Y53" s="91"/>
      <c r="Z53" s="91"/>
      <c r="AA53" s="91"/>
      <c r="AB53" s="91"/>
      <c r="AC53" s="91"/>
      <c r="AD53" s="91"/>
    </row>
    <row r="54" spans="1:30" x14ac:dyDescent="0.25">
      <c r="A54" s="24"/>
      <c r="B54" s="122"/>
      <c r="C54" s="1"/>
      <c r="D54" s="122"/>
      <c r="E54" s="123"/>
      <c r="G54" s="1"/>
      <c r="H54" s="37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2"/>
      <c r="X54" s="1"/>
      <c r="Y54" s="91"/>
      <c r="Z54" s="91"/>
      <c r="AA54" s="91"/>
      <c r="AB54" s="91"/>
      <c r="AC54" s="91"/>
      <c r="AD54" s="91"/>
    </row>
    <row r="55" spans="1:30" x14ac:dyDescent="0.25">
      <c r="A55" s="24"/>
      <c r="B55" s="122"/>
      <c r="C55" s="1"/>
      <c r="D55" s="122"/>
      <c r="E55" s="123"/>
      <c r="G55" s="1"/>
      <c r="H55" s="37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2"/>
      <c r="X55" s="1"/>
      <c r="Y55" s="91"/>
      <c r="Z55" s="91"/>
      <c r="AA55" s="91"/>
      <c r="AB55" s="91"/>
      <c r="AC55" s="91"/>
      <c r="AD55" s="91"/>
    </row>
    <row r="56" spans="1:30" x14ac:dyDescent="0.25">
      <c r="A56" s="24"/>
      <c r="B56" s="122"/>
      <c r="C56" s="1"/>
      <c r="D56" s="122"/>
      <c r="E56" s="123"/>
      <c r="G56" s="1"/>
      <c r="H56" s="37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2"/>
      <c r="X56" s="1"/>
      <c r="Y56" s="91"/>
      <c r="Z56" s="91"/>
      <c r="AA56" s="91"/>
      <c r="AB56" s="91"/>
      <c r="AC56" s="91"/>
      <c r="AD56" s="91"/>
    </row>
    <row r="57" spans="1:30" x14ac:dyDescent="0.25">
      <c r="A57" s="24"/>
      <c r="B57" s="122"/>
      <c r="C57" s="1"/>
      <c r="D57" s="122"/>
      <c r="E57" s="123"/>
      <c r="G57" s="1"/>
      <c r="H57" s="37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2"/>
      <c r="X57" s="1"/>
      <c r="Y57" s="91"/>
      <c r="Z57" s="91"/>
      <c r="AA57" s="91"/>
      <c r="AB57" s="91"/>
      <c r="AC57" s="91"/>
      <c r="AD57" s="91"/>
    </row>
    <row r="58" spans="1:30" x14ac:dyDescent="0.25">
      <c r="A58" s="24"/>
      <c r="B58" s="122"/>
      <c r="C58" s="1"/>
      <c r="D58" s="122"/>
      <c r="E58" s="123"/>
      <c r="G58" s="1"/>
      <c r="H58" s="37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2"/>
      <c r="X58" s="1"/>
      <c r="Y58" s="91"/>
      <c r="Z58" s="91"/>
      <c r="AA58" s="91"/>
      <c r="AB58" s="91"/>
      <c r="AC58" s="91"/>
      <c r="AD58" s="91"/>
    </row>
    <row r="59" spans="1:30" x14ac:dyDescent="0.25">
      <c r="A59" s="24"/>
      <c r="B59" s="122"/>
      <c r="C59" s="1"/>
      <c r="D59" s="122"/>
      <c r="E59" s="123"/>
      <c r="G59" s="1"/>
      <c r="H59" s="37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2"/>
      <c r="X59" s="1"/>
      <c r="Y59" s="91"/>
      <c r="Z59" s="91"/>
      <c r="AA59" s="91"/>
      <c r="AB59" s="91"/>
      <c r="AC59" s="91"/>
      <c r="AD59" s="91"/>
    </row>
    <row r="60" spans="1:30" x14ac:dyDescent="0.25">
      <c r="A60" s="24"/>
      <c r="B60" s="122"/>
      <c r="C60" s="1"/>
      <c r="D60" s="122"/>
      <c r="E60" s="123"/>
      <c r="G60" s="1"/>
      <c r="H60" s="37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2"/>
      <c r="X60" s="1"/>
      <c r="Y60" s="91"/>
      <c r="Z60" s="91"/>
      <c r="AA60" s="91"/>
      <c r="AB60" s="91"/>
      <c r="AC60" s="91"/>
      <c r="AD60" s="91"/>
    </row>
    <row r="61" spans="1:30" x14ac:dyDescent="0.25">
      <c r="A61" s="24"/>
      <c r="B61" s="122"/>
      <c r="C61" s="1"/>
      <c r="D61" s="122"/>
      <c r="E61" s="123"/>
      <c r="G61" s="1"/>
      <c r="H61" s="37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2"/>
      <c r="X61" s="1"/>
      <c r="Y61" s="91"/>
      <c r="Z61" s="91"/>
      <c r="AA61" s="91"/>
      <c r="AB61" s="91"/>
      <c r="AC61" s="91"/>
      <c r="AD61" s="91"/>
    </row>
    <row r="62" spans="1:30" x14ac:dyDescent="0.25">
      <c r="A62" s="24"/>
      <c r="B62" s="122"/>
      <c r="C62" s="1"/>
      <c r="D62" s="122"/>
      <c r="E62" s="123"/>
      <c r="G62" s="1"/>
      <c r="H62" s="37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2"/>
      <c r="X62" s="1"/>
      <c r="Y62" s="91"/>
      <c r="Z62" s="91"/>
      <c r="AA62" s="91"/>
      <c r="AB62" s="91"/>
      <c r="AC62" s="91"/>
      <c r="AD62" s="91"/>
    </row>
    <row r="63" spans="1:30" x14ac:dyDescent="0.25">
      <c r="A63" s="24"/>
      <c r="B63" s="122"/>
      <c r="C63" s="1"/>
      <c r="D63" s="122"/>
      <c r="E63" s="123"/>
      <c r="G63" s="1"/>
      <c r="H63" s="37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2"/>
      <c r="X63" s="1"/>
      <c r="Y63" s="91"/>
      <c r="Z63" s="91"/>
      <c r="AA63" s="91"/>
      <c r="AB63" s="91"/>
      <c r="AC63" s="91"/>
      <c r="AD63" s="91"/>
    </row>
    <row r="64" spans="1:30" x14ac:dyDescent="0.25">
      <c r="A64" s="24"/>
      <c r="B64" s="122"/>
      <c r="C64" s="1"/>
      <c r="D64" s="122"/>
      <c r="E64" s="123"/>
      <c r="G64" s="1"/>
      <c r="H64" s="37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2"/>
      <c r="X64" s="1"/>
      <c r="Y64" s="91"/>
      <c r="Z64" s="91"/>
      <c r="AA64" s="91"/>
      <c r="AB64" s="91"/>
      <c r="AC64" s="91"/>
      <c r="AD64" s="91"/>
    </row>
    <row r="65" spans="1:30" x14ac:dyDescent="0.25">
      <c r="A65" s="24"/>
      <c r="B65" s="122"/>
      <c r="C65" s="1"/>
      <c r="D65" s="122"/>
      <c r="E65" s="123"/>
      <c r="G65" s="1"/>
      <c r="H65" s="37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2"/>
      <c r="X65" s="1"/>
      <c r="Y65" s="91"/>
      <c r="Z65" s="91"/>
      <c r="AA65" s="91"/>
      <c r="AB65" s="91"/>
      <c r="AC65" s="91"/>
      <c r="AD65" s="91"/>
    </row>
    <row r="66" spans="1:30" x14ac:dyDescent="0.25">
      <c r="A66" s="24"/>
      <c r="B66" s="122"/>
      <c r="C66" s="1"/>
      <c r="D66" s="122"/>
      <c r="E66" s="123"/>
      <c r="G66" s="1"/>
      <c r="H66" s="37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2"/>
      <c r="X66" s="1"/>
      <c r="Y66" s="91"/>
      <c r="Z66" s="91"/>
      <c r="AA66" s="91"/>
      <c r="AB66" s="91"/>
      <c r="AC66" s="91"/>
      <c r="AD66" s="91"/>
    </row>
    <row r="67" spans="1:30" x14ac:dyDescent="0.25">
      <c r="A67" s="24"/>
      <c r="B67" s="122"/>
      <c r="C67" s="1"/>
      <c r="D67" s="122"/>
      <c r="E67" s="123"/>
      <c r="G67" s="1"/>
      <c r="H67" s="37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2"/>
      <c r="X67" s="1"/>
      <c r="Y67" s="91"/>
      <c r="Z67" s="91"/>
      <c r="AA67" s="91"/>
      <c r="AB67" s="91"/>
      <c r="AC67" s="91"/>
      <c r="AD67" s="91"/>
    </row>
    <row r="68" spans="1:30" x14ac:dyDescent="0.25">
      <c r="A68" s="24"/>
      <c r="B68" s="122"/>
      <c r="C68" s="1"/>
      <c r="D68" s="122"/>
      <c r="E68" s="123"/>
      <c r="G68" s="1"/>
      <c r="H68" s="37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2"/>
      <c r="X68" s="1"/>
      <c r="Y68" s="91"/>
      <c r="Z68" s="91"/>
      <c r="AA68" s="91"/>
      <c r="AB68" s="91"/>
      <c r="AC68" s="91"/>
      <c r="AD68" s="91"/>
    </row>
    <row r="69" spans="1:30" x14ac:dyDescent="0.25">
      <c r="A69" s="24"/>
      <c r="B69" s="122"/>
      <c r="C69" s="1"/>
      <c r="D69" s="122"/>
      <c r="E69" s="123"/>
      <c r="G69" s="1"/>
      <c r="H69" s="37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2"/>
      <c r="X69" s="1"/>
      <c r="Y69" s="91"/>
      <c r="Z69" s="91"/>
      <c r="AA69" s="91"/>
      <c r="AB69" s="91"/>
      <c r="AC69" s="91"/>
      <c r="AD69" s="91"/>
    </row>
    <row r="70" spans="1:30" x14ac:dyDescent="0.25">
      <c r="A70" s="24"/>
      <c r="B70" s="122"/>
      <c r="C70" s="1"/>
      <c r="D70" s="122"/>
      <c r="E70" s="123"/>
      <c r="G70" s="1"/>
      <c r="H70" s="37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2"/>
      <c r="X70" s="1"/>
      <c r="Y70" s="91"/>
      <c r="Z70" s="91"/>
      <c r="AA70" s="91"/>
      <c r="AB70" s="91"/>
      <c r="AC70" s="91"/>
      <c r="AD70" s="91"/>
    </row>
    <row r="71" spans="1:30" x14ac:dyDescent="0.25">
      <c r="A71" s="24"/>
      <c r="B71" s="122"/>
      <c r="C71" s="1"/>
      <c r="D71" s="122"/>
      <c r="E71" s="123"/>
      <c r="G71" s="1"/>
      <c r="H71" s="37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2"/>
      <c r="X71" s="1"/>
      <c r="Y71" s="91"/>
      <c r="Z71" s="91"/>
      <c r="AA71" s="91"/>
      <c r="AB71" s="91"/>
      <c r="AC71" s="91"/>
      <c r="AD71" s="91"/>
    </row>
    <row r="72" spans="1:30" x14ac:dyDescent="0.25">
      <c r="A72" s="24"/>
      <c r="B72" s="122"/>
      <c r="C72" s="1"/>
      <c r="D72" s="122"/>
      <c r="E72" s="123"/>
      <c r="G72" s="1"/>
      <c r="H72" s="37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2"/>
      <c r="X72" s="1"/>
      <c r="Y72" s="91"/>
      <c r="Z72" s="91"/>
      <c r="AA72" s="91"/>
      <c r="AB72" s="91"/>
      <c r="AC72" s="91"/>
      <c r="AD72" s="91"/>
    </row>
    <row r="73" spans="1:30" x14ac:dyDescent="0.25">
      <c r="A73" s="24"/>
      <c r="B73" s="122"/>
      <c r="C73" s="1"/>
      <c r="D73" s="122"/>
      <c r="E73" s="123"/>
      <c r="G73" s="1"/>
      <c r="H73" s="37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2"/>
      <c r="X73" s="1"/>
      <c r="Y73" s="91"/>
      <c r="Z73" s="91"/>
      <c r="AA73" s="91"/>
      <c r="AB73" s="91"/>
      <c r="AC73" s="91"/>
      <c r="AD73" s="91"/>
    </row>
    <row r="74" spans="1:30" x14ac:dyDescent="0.25">
      <c r="A74" s="24"/>
      <c r="B74" s="122"/>
      <c r="C74" s="1"/>
      <c r="D74" s="122"/>
      <c r="E74" s="123"/>
      <c r="G74" s="1"/>
      <c r="H74" s="37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2"/>
      <c r="X74" s="1"/>
      <c r="Y74" s="91"/>
      <c r="Z74" s="91"/>
      <c r="AA74" s="91"/>
      <c r="AB74" s="91"/>
      <c r="AC74" s="91"/>
      <c r="AD74" s="91"/>
    </row>
    <row r="75" spans="1:30" x14ac:dyDescent="0.25">
      <c r="A75" s="24"/>
      <c r="B75" s="122"/>
      <c r="C75" s="1"/>
      <c r="D75" s="122"/>
      <c r="E75" s="123"/>
      <c r="G75" s="1"/>
      <c r="H75" s="37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2"/>
      <c r="X75" s="1"/>
      <c r="Y75" s="91"/>
      <c r="Z75" s="91"/>
      <c r="AA75" s="91"/>
      <c r="AB75" s="91"/>
      <c r="AC75" s="91"/>
      <c r="AD75" s="91"/>
    </row>
    <row r="76" spans="1:30" x14ac:dyDescent="0.25">
      <c r="A76" s="24"/>
      <c r="B76" s="122"/>
      <c r="C76" s="1"/>
      <c r="D76" s="122"/>
      <c r="E76" s="123"/>
      <c r="G76" s="1"/>
      <c r="H76" s="37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2"/>
      <c r="X76" s="1"/>
      <c r="Y76" s="91"/>
      <c r="Z76" s="91"/>
      <c r="AA76" s="91"/>
      <c r="AB76" s="91"/>
      <c r="AC76" s="91"/>
      <c r="AD76" s="91"/>
    </row>
    <row r="77" spans="1:30" x14ac:dyDescent="0.25">
      <c r="A77" s="24"/>
      <c r="B77" s="122"/>
      <c r="C77" s="1"/>
      <c r="D77" s="122"/>
      <c r="E77" s="123"/>
      <c r="G77" s="1"/>
      <c r="H77" s="37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2"/>
      <c r="X77" s="1"/>
      <c r="Y77" s="91"/>
      <c r="Z77" s="91"/>
      <c r="AA77" s="91"/>
      <c r="AB77" s="91"/>
      <c r="AC77" s="91"/>
      <c r="AD77" s="91"/>
    </row>
    <row r="78" spans="1:30" x14ac:dyDescent="0.25">
      <c r="A78" s="24"/>
      <c r="B78" s="122"/>
      <c r="C78" s="1"/>
      <c r="D78" s="122"/>
      <c r="E78" s="123"/>
      <c r="G78" s="1"/>
      <c r="H78" s="37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2"/>
      <c r="X78" s="1"/>
      <c r="Y78" s="91"/>
      <c r="Z78" s="91"/>
      <c r="AA78" s="91"/>
      <c r="AB78" s="91"/>
      <c r="AC78" s="91"/>
      <c r="AD78" s="91"/>
    </row>
    <row r="79" spans="1:30" x14ac:dyDescent="0.25">
      <c r="A79" s="24"/>
      <c r="B79" s="122"/>
      <c r="C79" s="1"/>
      <c r="D79" s="122"/>
      <c r="E79" s="123"/>
      <c r="G79" s="1"/>
      <c r="H79" s="37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2"/>
      <c r="X79" s="1"/>
      <c r="Y79" s="91"/>
      <c r="Z79" s="91"/>
      <c r="AA79" s="91"/>
      <c r="AB79" s="91"/>
      <c r="AC79" s="91"/>
      <c r="AD79" s="91"/>
    </row>
    <row r="80" spans="1:30" x14ac:dyDescent="0.25">
      <c r="A80" s="24"/>
      <c r="B80" s="122"/>
      <c r="C80" s="1"/>
      <c r="D80" s="122"/>
      <c r="E80" s="123"/>
      <c r="G80" s="1"/>
      <c r="H80" s="37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2"/>
      <c r="X80" s="1"/>
      <c r="Y80" s="91"/>
      <c r="Z80" s="91"/>
      <c r="AA80" s="91"/>
      <c r="AB80" s="91"/>
      <c r="AC80" s="91"/>
      <c r="AD80" s="91"/>
    </row>
    <row r="81" spans="1:30" x14ac:dyDescent="0.25">
      <c r="A81" s="24"/>
      <c r="B81" s="122"/>
      <c r="C81" s="1"/>
      <c r="D81" s="122"/>
      <c r="E81" s="123"/>
      <c r="G81" s="1"/>
      <c r="H81" s="37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2"/>
      <c r="X81" s="1"/>
      <c r="Y81" s="91"/>
      <c r="Z81" s="91"/>
      <c r="AA81" s="91"/>
      <c r="AB81" s="91"/>
      <c r="AC81" s="91"/>
      <c r="AD81" s="91"/>
    </row>
    <row r="82" spans="1:30" x14ac:dyDescent="0.25">
      <c r="A82" s="24"/>
      <c r="B82" s="122"/>
      <c r="C82" s="1"/>
      <c r="D82" s="122"/>
      <c r="E82" s="123"/>
      <c r="G82" s="1"/>
      <c r="H82" s="37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2"/>
      <c r="X82" s="1"/>
      <c r="Y82" s="91"/>
      <c r="Z82" s="91"/>
      <c r="AA82" s="91"/>
      <c r="AB82" s="91"/>
      <c r="AC82" s="91"/>
      <c r="AD82" s="91"/>
    </row>
    <row r="83" spans="1:30" x14ac:dyDescent="0.25">
      <c r="A83" s="24"/>
      <c r="B83" s="122"/>
      <c r="C83" s="1"/>
      <c r="D83" s="122"/>
      <c r="E83" s="123"/>
      <c r="G83" s="1"/>
      <c r="H83" s="37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2"/>
      <c r="X83" s="1"/>
      <c r="Y83" s="91"/>
      <c r="Z83" s="91"/>
      <c r="AA83" s="91"/>
      <c r="AB83" s="91"/>
      <c r="AC83" s="91"/>
      <c r="AD83" s="91"/>
    </row>
    <row r="84" spans="1:30" x14ac:dyDescent="0.25">
      <c r="A84" s="24"/>
      <c r="B84" s="122"/>
      <c r="C84" s="1"/>
      <c r="D84" s="122"/>
      <c r="E84" s="123"/>
      <c r="G84" s="1"/>
      <c r="H84" s="37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2"/>
      <c r="X84" s="1"/>
      <c r="Y84" s="91"/>
      <c r="Z84" s="91"/>
      <c r="AA84" s="91"/>
      <c r="AB84" s="91"/>
      <c r="AC84" s="91"/>
      <c r="AD84" s="91"/>
    </row>
    <row r="85" spans="1:30" x14ac:dyDescent="0.25">
      <c r="A85" s="24"/>
      <c r="B85" s="122"/>
      <c r="C85" s="1"/>
      <c r="D85" s="122"/>
      <c r="E85" s="123"/>
      <c r="G85" s="1"/>
      <c r="H85" s="37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2"/>
      <c r="X85" s="1"/>
      <c r="Y85" s="91"/>
      <c r="Z85" s="91"/>
      <c r="AA85" s="91"/>
      <c r="AB85" s="91"/>
      <c r="AC85" s="91"/>
      <c r="AD85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2019-01-26T14:13:21Z</dcterms:modified>
</cp:coreProperties>
</file>