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I18" i="1"/>
  <c r="E18" i="1"/>
  <c r="O13" i="1" l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H18" i="1" s="1"/>
  <c r="L18" i="1" s="1"/>
  <c r="R13" i="1"/>
  <c r="G18" i="1" s="1"/>
  <c r="Q13" i="1"/>
  <c r="F18" i="1" s="1"/>
  <c r="P13" i="1"/>
  <c r="M13" i="1"/>
  <c r="L13" i="1"/>
  <c r="K13" i="1"/>
  <c r="J13" i="1"/>
  <c r="I13" i="1"/>
  <c r="H13" i="1"/>
  <c r="G13" i="1"/>
  <c r="G17" i="1" s="1"/>
  <c r="F13" i="1"/>
  <c r="F17" i="1" s="1"/>
  <c r="E13" i="1"/>
  <c r="K18" i="1" l="1"/>
  <c r="D14" i="1"/>
  <c r="E17" i="1"/>
  <c r="G20" i="1"/>
  <c r="F20" i="1"/>
  <c r="E20" i="1"/>
  <c r="H17" i="1"/>
  <c r="H20" i="1" s="1"/>
  <c r="K17" i="1"/>
  <c r="N13" i="1"/>
  <c r="N17" i="1" s="1"/>
  <c r="I17" i="1"/>
  <c r="L20" i="1" l="1"/>
  <c r="K20" i="1"/>
  <c r="L17" i="1"/>
  <c r="I20" i="1"/>
  <c r="M17" i="1"/>
  <c r="M20" i="1" l="1"/>
  <c r="N20" i="1"/>
</calcChain>
</file>

<file path=xl/sharedStrings.xml><?xml version="1.0" encoding="utf-8"?>
<sst xmlns="http://schemas.openxmlformats.org/spreadsheetml/2006/main" count="92" uniqueCount="60">
  <si>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</si>
  <si>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</si>
  <si>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</si>
  <si>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</si>
  <si>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</si>
  <si>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</si>
  <si>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</si>
  <si>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</si>
  <si>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</si>
  <si>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</si>
  <si>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</si>
  <si>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</si>
  <si>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</si>
  <si>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</si>
  <si>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</si>
  <si>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</si>
  <si>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</si>
  <si>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</si>
  <si>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</si>
  <si>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</si>
  <si>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</si>
  <si>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</si>
  <si>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</si>
  <si>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</si>
  <si>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</si>
  <si>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</si>
  <si>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</si>
  <si>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</si>
  <si>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</si>
  <si>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</si>
  <si>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</si>
  <si>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</si>
  <si>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</si>
  <si>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</si>
  <si>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</si>
  <si>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</si>
  <si>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</si>
  <si>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</si>
  <si>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</si>
  <si>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JyPe  2</t>
  </si>
  <si>
    <t>Kirittäret</t>
  </si>
  <si>
    <t>JyPe = Jyväskylän Pesis  (2004),  kasvattajaseura</t>
  </si>
  <si>
    <t>suomensarja</t>
  </si>
  <si>
    <t>1.</t>
  </si>
  <si>
    <t>Ella Mäkelä</t>
  </si>
  <si>
    <t>14.8.1998   Espoo</t>
  </si>
  <si>
    <t>ykköspesis</t>
  </si>
  <si>
    <t>12.07. 2018  Tahko - Kirittäret  0-2  (0-5, 2-4)</t>
  </si>
  <si>
    <t>LaVe</t>
  </si>
  <si>
    <t>7.  ottelu</t>
  </si>
  <si>
    <t>24.05. 2019  Pesäkarhut - LaVe  2-0  (6-2, 1-0)</t>
  </si>
  <si>
    <t xml:space="preserve">Lyöty </t>
  </si>
  <si>
    <t xml:space="preserve">Tuotu </t>
  </si>
  <si>
    <t>19 v 10 kk 28 pv</t>
  </si>
  <si>
    <t>20 v   9 kk 10 pv</t>
  </si>
  <si>
    <t>LaVe = Lappajärven Veikot  (1911)</t>
  </si>
  <si>
    <t>11.</t>
  </si>
  <si>
    <t>12.06. 2020  Kirittäret - JoMa  2-0  (3-2, 9-2)</t>
  </si>
  <si>
    <t>27.  ottelu</t>
  </si>
  <si>
    <t>21 v   9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</si>
</sst>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1" fillId="3" borderId="4" xfId="0" applyFont="1" applyFill="1" applyBorder="1" applyAlignment="1"/>
    <xf numFmtId="0" fontId="1" fillId="4" borderId="8" xfId="0" applyFont="1" applyFill="1" applyBorder="1" applyAlignment="1"/>
    <xf numFmtId="0" fontId="3" fillId="4" borderId="7" xfId="0" applyFont="1" applyFill="1" applyBorder="1" applyAlignment="1"/>
    <xf numFmtId="0" fontId="1" fillId="4" borderId="7" xfId="0" applyFont="1" applyFill="1" applyBorder="1" applyAlignment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13" xfId="0" applyFont="1" applyFill="1" applyBorder="1" applyAlignment="1"/>
    <xf numFmtId="0" fontId="3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10" xfId="0" applyFont="1" applyFill="1" applyBorder="1" applyAlignment="1"/>
    <xf numFmtId="0" fontId="3" fillId="4" borderId="11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6.7109375" style="25" customWidth="1"/>
    <col min="33" max="33" width="42.28515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2013</v>
      </c>
      <c r="C4" s="61"/>
      <c r="D4" s="62" t="s">
        <v>39</v>
      </c>
      <c r="E4" s="61"/>
      <c r="F4" s="63" t="s">
        <v>42</v>
      </c>
      <c r="G4" s="64"/>
      <c r="H4" s="65"/>
      <c r="I4" s="61"/>
      <c r="J4" s="61"/>
      <c r="K4" s="61"/>
      <c r="L4" s="61"/>
      <c r="M4" s="61"/>
      <c r="N4" s="6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7">
        <v>2014</v>
      </c>
      <c r="C5" s="67"/>
      <c r="D5" s="68" t="s">
        <v>39</v>
      </c>
      <c r="E5" s="69"/>
      <c r="F5" s="69" t="s">
        <v>46</v>
      </c>
      <c r="G5" s="70"/>
      <c r="H5" s="71"/>
      <c r="I5" s="67"/>
      <c r="J5" s="67"/>
      <c r="K5" s="67"/>
      <c r="L5" s="67"/>
      <c r="M5" s="67"/>
      <c r="N5" s="72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2015</v>
      </c>
      <c r="C6" s="67"/>
      <c r="D6" s="68" t="s">
        <v>39</v>
      </c>
      <c r="E6" s="69"/>
      <c r="F6" s="69" t="s">
        <v>46</v>
      </c>
      <c r="G6" s="70"/>
      <c r="H6" s="71"/>
      <c r="I6" s="67"/>
      <c r="J6" s="67"/>
      <c r="K6" s="67"/>
      <c r="L6" s="67"/>
      <c r="M6" s="67"/>
      <c r="N6" s="72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2016</v>
      </c>
      <c r="C7" s="61"/>
      <c r="D7" s="62" t="s">
        <v>39</v>
      </c>
      <c r="E7" s="61"/>
      <c r="F7" s="63" t="s">
        <v>42</v>
      </c>
      <c r="G7" s="64"/>
      <c r="H7" s="65"/>
      <c r="I7" s="61"/>
      <c r="J7" s="61"/>
      <c r="K7" s="61"/>
      <c r="L7" s="61"/>
      <c r="M7" s="61"/>
      <c r="N7" s="66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2017</v>
      </c>
      <c r="C8" s="61"/>
      <c r="D8" s="62" t="s">
        <v>39</v>
      </c>
      <c r="E8" s="61"/>
      <c r="F8" s="63" t="s">
        <v>42</v>
      </c>
      <c r="G8" s="64"/>
      <c r="H8" s="65"/>
      <c r="I8" s="61"/>
      <c r="J8" s="61"/>
      <c r="K8" s="61"/>
      <c r="L8" s="61"/>
      <c r="M8" s="61"/>
      <c r="N8" s="66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1">
        <v>2018</v>
      </c>
      <c r="C9" s="61"/>
      <c r="D9" s="62" t="s">
        <v>39</v>
      </c>
      <c r="E9" s="61"/>
      <c r="F9" s="63" t="s">
        <v>42</v>
      </c>
      <c r="G9" s="64"/>
      <c r="H9" s="65"/>
      <c r="I9" s="61"/>
      <c r="J9" s="61"/>
      <c r="K9" s="61"/>
      <c r="L9" s="61"/>
      <c r="M9" s="61"/>
      <c r="N9" s="66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2018</v>
      </c>
      <c r="C10" s="26" t="s">
        <v>43</v>
      </c>
      <c r="D10" s="28" t="s">
        <v>40</v>
      </c>
      <c r="E10" s="26">
        <v>2</v>
      </c>
      <c r="F10" s="26">
        <v>0</v>
      </c>
      <c r="G10" s="26">
        <v>1</v>
      </c>
      <c r="H10" s="40">
        <v>0</v>
      </c>
      <c r="I10" s="26">
        <v>3</v>
      </c>
      <c r="J10" s="26">
        <v>0</v>
      </c>
      <c r="K10" s="26">
        <v>1</v>
      </c>
      <c r="L10" s="26">
        <v>1</v>
      </c>
      <c r="M10" s="26">
        <v>1</v>
      </c>
      <c r="N10" s="29">
        <v>0.2727</v>
      </c>
      <c r="O10" s="24">
        <v>11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>
        <v>1</v>
      </c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2019</v>
      </c>
      <c r="C11" s="26" t="s">
        <v>56</v>
      </c>
      <c r="D11" s="28" t="s">
        <v>48</v>
      </c>
      <c r="E11" s="26">
        <v>24</v>
      </c>
      <c r="F11" s="26">
        <v>0</v>
      </c>
      <c r="G11" s="26">
        <v>10</v>
      </c>
      <c r="H11" s="40">
        <v>6</v>
      </c>
      <c r="I11" s="26">
        <v>63</v>
      </c>
      <c r="J11" s="26">
        <v>14</v>
      </c>
      <c r="K11" s="26">
        <v>15</v>
      </c>
      <c r="L11" s="26">
        <v>24</v>
      </c>
      <c r="M11" s="26">
        <v>10</v>
      </c>
      <c r="N11" s="29">
        <v>0.39622641509433965</v>
      </c>
      <c r="O11" s="24">
        <v>159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2020</v>
      </c>
      <c r="C12" s="26" t="s">
        <v>43</v>
      </c>
      <c r="D12" s="28" t="s">
        <v>40</v>
      </c>
      <c r="E12" s="26">
        <v>19</v>
      </c>
      <c r="F12" s="26">
        <v>3</v>
      </c>
      <c r="G12" s="26">
        <v>31</v>
      </c>
      <c r="H12" s="40">
        <v>6</v>
      </c>
      <c r="I12" s="26">
        <v>58</v>
      </c>
      <c r="J12" s="26">
        <v>1</v>
      </c>
      <c r="K12" s="26">
        <v>9</v>
      </c>
      <c r="L12" s="26">
        <v>14</v>
      </c>
      <c r="M12" s="26">
        <v>34</v>
      </c>
      <c r="N12" s="29">
        <v>0.53700000000000003</v>
      </c>
      <c r="O12" s="24">
        <v>108</v>
      </c>
      <c r="P12" s="26">
        <v>9</v>
      </c>
      <c r="Q12" s="26">
        <v>0</v>
      </c>
      <c r="R12" s="26">
        <v>4</v>
      </c>
      <c r="S12" s="26">
        <v>1</v>
      </c>
      <c r="T12" s="26">
        <v>13</v>
      </c>
      <c r="U12" s="27"/>
      <c r="V12" s="27"/>
      <c r="W12" s="27"/>
      <c r="X12" s="27"/>
      <c r="Y12" s="27"/>
      <c r="Z12" s="26"/>
      <c r="AA12" s="26"/>
      <c r="AB12" s="26"/>
      <c r="AC12" s="26">
        <v>1</v>
      </c>
      <c r="AD12" s="26"/>
      <c r="AE12" s="26"/>
      <c r="AF12" s="8"/>
      <c r="AG12" s="8"/>
      <c r="AH12" s="8"/>
      <c r="AI12" s="8"/>
      <c r="AJ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45</v>
      </c>
      <c r="F13" s="18">
        <f t="shared" si="0"/>
        <v>3</v>
      </c>
      <c r="G13" s="18">
        <f t="shared" si="0"/>
        <v>42</v>
      </c>
      <c r="H13" s="18">
        <f t="shared" si="0"/>
        <v>12</v>
      </c>
      <c r="I13" s="18">
        <f t="shared" si="0"/>
        <v>124</v>
      </c>
      <c r="J13" s="18">
        <f t="shared" si="0"/>
        <v>15</v>
      </c>
      <c r="K13" s="18">
        <f t="shared" si="0"/>
        <v>25</v>
      </c>
      <c r="L13" s="18">
        <f t="shared" si="0"/>
        <v>39</v>
      </c>
      <c r="M13" s="18">
        <f t="shared" si="0"/>
        <v>45</v>
      </c>
      <c r="N13" s="30">
        <f>PRODUCT(I13/O13)</f>
        <v>0.4460431654676259</v>
      </c>
      <c r="O13" s="31">
        <f t="shared" ref="O13:AE13" si="1">SUM(O4:O12)</f>
        <v>278</v>
      </c>
      <c r="P13" s="18">
        <f t="shared" si="1"/>
        <v>9</v>
      </c>
      <c r="Q13" s="18">
        <f t="shared" si="1"/>
        <v>0</v>
      </c>
      <c r="R13" s="18">
        <f t="shared" si="1"/>
        <v>4</v>
      </c>
      <c r="S13" s="18">
        <f t="shared" si="1"/>
        <v>1</v>
      </c>
      <c r="T13" s="18">
        <f t="shared" si="1"/>
        <v>13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2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SUM(F13:H13)+((I13-F13-G13)/3)+(E13/3)+(Z13*25)+(AA13*25)+(AB13*10)+(AC13*25)+(AD13*20)+(AE13*15)-25</f>
        <v>123.33333333333331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73" t="s">
        <v>32</v>
      </c>
      <c r="Q16" s="74"/>
      <c r="R16" s="74"/>
      <c r="S16" s="74"/>
      <c r="T16" s="75"/>
      <c r="U16" s="75"/>
      <c r="V16" s="75"/>
      <c r="W16" s="75"/>
      <c r="X16" s="75"/>
      <c r="Y16" s="74"/>
      <c r="Z16" s="74"/>
      <c r="AA16" s="74"/>
      <c r="AB16" s="74"/>
      <c r="AC16" s="74"/>
      <c r="AD16" s="74"/>
      <c r="AE16" s="7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45</v>
      </c>
      <c r="F17" s="26">
        <f>PRODUCT(F13)</f>
        <v>3</v>
      </c>
      <c r="G17" s="26">
        <f>PRODUCT(G13)</f>
        <v>42</v>
      </c>
      <c r="H17" s="26">
        <f>PRODUCT(H13)</f>
        <v>12</v>
      </c>
      <c r="I17" s="26">
        <f>PRODUCT(I13)</f>
        <v>124</v>
      </c>
      <c r="J17" s="1"/>
      <c r="K17" s="42">
        <f>PRODUCT((F17+G17)/E17)</f>
        <v>1</v>
      </c>
      <c r="L17" s="42">
        <f>PRODUCT(H17/E17)</f>
        <v>0.26666666666666666</v>
      </c>
      <c r="M17" s="42">
        <f>PRODUCT(I17/E17)</f>
        <v>2.7555555555555555</v>
      </c>
      <c r="N17" s="29">
        <f>PRODUCT(N13)</f>
        <v>0.4460431654676259</v>
      </c>
      <c r="O17" s="24">
        <f>PRODUCT(O13)</f>
        <v>278</v>
      </c>
      <c r="P17" s="77" t="s">
        <v>33</v>
      </c>
      <c r="Q17" s="78"/>
      <c r="R17" s="79" t="s">
        <v>47</v>
      </c>
      <c r="S17" s="79"/>
      <c r="T17" s="79"/>
      <c r="U17" s="79"/>
      <c r="V17" s="79"/>
      <c r="W17" s="79"/>
      <c r="X17" s="79"/>
      <c r="Y17" s="79"/>
      <c r="Z17" s="80"/>
      <c r="AA17" s="80" t="s">
        <v>36</v>
      </c>
      <c r="AB17" s="80"/>
      <c r="AC17" s="79" t="s">
        <v>53</v>
      </c>
      <c r="AD17" s="79"/>
      <c r="AE17" s="8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3" t="s">
        <v>18</v>
      </c>
      <c r="C18" s="44"/>
      <c r="D18" s="45"/>
      <c r="E18" s="26">
        <f>PRODUCT(P13)</f>
        <v>9</v>
      </c>
      <c r="F18" s="26">
        <f t="shared" ref="F18:I18" si="2">PRODUCT(Q13)</f>
        <v>0</v>
      </c>
      <c r="G18" s="26">
        <f t="shared" si="2"/>
        <v>4</v>
      </c>
      <c r="H18" s="26">
        <f t="shared" si="2"/>
        <v>1</v>
      </c>
      <c r="I18" s="26">
        <f t="shared" si="2"/>
        <v>13</v>
      </c>
      <c r="J18" s="1"/>
      <c r="K18" s="42">
        <f>PRODUCT((F18+G18)/E18)</f>
        <v>0.44444444444444442</v>
      </c>
      <c r="L18" s="42">
        <f>PRODUCT(H18/E18)</f>
        <v>0.1111111111111111</v>
      </c>
      <c r="M18" s="42">
        <f>PRODUCT(I18/E18)</f>
        <v>1.4444444444444444</v>
      </c>
      <c r="N18" s="29">
        <f>PRODUCT(I18/O18)</f>
        <v>0.5</v>
      </c>
      <c r="O18" s="46">
        <v>26</v>
      </c>
      <c r="P18" s="82" t="s">
        <v>51</v>
      </c>
      <c r="Q18" s="83"/>
      <c r="R18" s="84" t="s">
        <v>47</v>
      </c>
      <c r="S18" s="84"/>
      <c r="T18" s="84"/>
      <c r="U18" s="84"/>
      <c r="V18" s="84"/>
      <c r="W18" s="84"/>
      <c r="X18" s="84"/>
      <c r="Y18" s="84"/>
      <c r="Z18" s="85"/>
      <c r="AA18" s="85" t="s">
        <v>36</v>
      </c>
      <c r="AB18" s="85"/>
      <c r="AC18" s="84" t="s">
        <v>53</v>
      </c>
      <c r="AD18" s="84"/>
      <c r="AE18" s="8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7" t="s">
        <v>19</v>
      </c>
      <c r="C19" s="48"/>
      <c r="D19" s="49"/>
      <c r="E19" s="27"/>
      <c r="F19" s="27"/>
      <c r="G19" s="27"/>
      <c r="H19" s="27"/>
      <c r="I19" s="27"/>
      <c r="J19" s="1"/>
      <c r="K19" s="50"/>
      <c r="L19" s="50"/>
      <c r="M19" s="50"/>
      <c r="N19" s="51"/>
      <c r="O19" s="24"/>
      <c r="P19" s="82" t="s">
        <v>52</v>
      </c>
      <c r="Q19" s="83"/>
      <c r="R19" s="84" t="s">
        <v>50</v>
      </c>
      <c r="S19" s="84"/>
      <c r="T19" s="84"/>
      <c r="U19" s="84"/>
      <c r="V19" s="84"/>
      <c r="W19" s="84"/>
      <c r="X19" s="84"/>
      <c r="Y19" s="84"/>
      <c r="Z19" s="85"/>
      <c r="AA19" s="85" t="s">
        <v>49</v>
      </c>
      <c r="AB19" s="85"/>
      <c r="AC19" s="84" t="s">
        <v>54</v>
      </c>
      <c r="AD19" s="84"/>
      <c r="AE19" s="8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2" t="s">
        <v>20</v>
      </c>
      <c r="C20" s="53"/>
      <c r="D20" s="54"/>
      <c r="E20" s="18">
        <f>SUM(E17:E19)</f>
        <v>54</v>
      </c>
      <c r="F20" s="18">
        <f>SUM(F17:F19)</f>
        <v>3</v>
      </c>
      <c r="G20" s="18">
        <f>SUM(G17:G19)</f>
        <v>46</v>
      </c>
      <c r="H20" s="18">
        <f>SUM(H17:H19)</f>
        <v>13</v>
      </c>
      <c r="I20" s="18">
        <f>SUM(I17:I19)</f>
        <v>137</v>
      </c>
      <c r="J20" s="1"/>
      <c r="K20" s="55">
        <f>PRODUCT((F20+G20)/E20)</f>
        <v>0.90740740740740744</v>
      </c>
      <c r="L20" s="55">
        <f>PRODUCT(H20/E20)</f>
        <v>0.24074074074074073</v>
      </c>
      <c r="M20" s="55">
        <f>PRODUCT(I20/E20)</f>
        <v>2.5370370370370372</v>
      </c>
      <c r="N20" s="30">
        <f>PRODUCT(I20/O20)</f>
        <v>0.45065789473684209</v>
      </c>
      <c r="O20" s="24">
        <f>SUM(O17:O19)</f>
        <v>304</v>
      </c>
      <c r="P20" s="87" t="s">
        <v>34</v>
      </c>
      <c r="Q20" s="88"/>
      <c r="R20" s="89" t="s">
        <v>57</v>
      </c>
      <c r="S20" s="89"/>
      <c r="T20" s="89"/>
      <c r="U20" s="89"/>
      <c r="V20" s="89"/>
      <c r="W20" s="89"/>
      <c r="X20" s="89"/>
      <c r="Y20" s="89"/>
      <c r="Z20" s="89"/>
      <c r="AA20" s="91" t="s">
        <v>58</v>
      </c>
      <c r="AB20" s="91"/>
      <c r="AC20" s="89" t="s">
        <v>59</v>
      </c>
      <c r="AD20" s="89"/>
      <c r="AE20" s="90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41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38</v>
      </c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6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6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6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6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6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6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6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6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6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6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6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6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6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7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6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</sheetData>
  <sortState ref="B11:S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2020-09-21T22:15:38Z</dcterms:modified>
</cp:coreProperties>
</file>