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O6" i="1"/>
  <c r="O5" i="1"/>
  <c r="O12" i="1" s="1"/>
  <c r="O16" i="1" s="1"/>
  <c r="O19" i="1" s="1"/>
  <c r="M6" i="1"/>
  <c r="M5" i="1"/>
  <c r="M12" i="1"/>
  <c r="M4" i="1"/>
  <c r="AE12" i="1"/>
  <c r="AD12" i="1"/>
  <c r="AC12" i="1"/>
  <c r="AB12" i="1"/>
  <c r="AA12" i="1"/>
  <c r="Z12" i="1"/>
  <c r="Y12" i="1"/>
  <c r="I18" i="1" s="1"/>
  <c r="X12" i="1"/>
  <c r="H18" i="1"/>
  <c r="W12" i="1"/>
  <c r="G18" i="1"/>
  <c r="V12" i="1"/>
  <c r="F18" i="1"/>
  <c r="U12" i="1"/>
  <c r="E18" i="1"/>
  <c r="T12" i="1"/>
  <c r="I17" i="1"/>
  <c r="S12" i="1"/>
  <c r="H17" i="1" s="1"/>
  <c r="L17" i="1" s="1"/>
  <c r="R12" i="1"/>
  <c r="G17" i="1" s="1"/>
  <c r="Q12" i="1"/>
  <c r="F17" i="1" s="1"/>
  <c r="K17" i="1" s="1"/>
  <c r="P12" i="1"/>
  <c r="E17" i="1" s="1"/>
  <c r="L12" i="1"/>
  <c r="K12" i="1"/>
  <c r="J12" i="1"/>
  <c r="I12" i="1"/>
  <c r="N12" i="1" s="1"/>
  <c r="N16" i="1" s="1"/>
  <c r="I16" i="1"/>
  <c r="H12" i="1"/>
  <c r="H16" i="1"/>
  <c r="H19" i="1" s="1"/>
  <c r="G12" i="1"/>
  <c r="G16" i="1" s="1"/>
  <c r="F12" i="1"/>
  <c r="F16" i="1"/>
  <c r="F19" i="1" s="1"/>
  <c r="E12" i="1"/>
  <c r="E16" i="1" s="1"/>
  <c r="L18" i="1"/>
  <c r="K18" i="1"/>
  <c r="D13" i="1"/>
  <c r="L16" i="1" l="1"/>
  <c r="E19" i="1"/>
  <c r="M16" i="1"/>
  <c r="G19" i="1"/>
  <c r="K19" i="1" s="1"/>
  <c r="K16" i="1"/>
  <c r="M17" i="1"/>
  <c r="I19" i="1"/>
  <c r="M18" i="1"/>
  <c r="L19" i="1"/>
  <c r="M19" i="1" l="1"/>
  <c r="N19" i="1"/>
</calcChain>
</file>

<file path=xl/sharedStrings.xml><?xml version="1.0" encoding="utf-8"?>
<sst xmlns="http://schemas.openxmlformats.org/spreadsheetml/2006/main" count="131" uniqueCount="97">
  <si>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</si>
  <si>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</si>
  <si>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</si>
  <si>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</si>
  <si>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</si>
  <si>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</si>
  <si>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</si>
  <si>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</si>
  <si>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</si>
  <si>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</si>
  <si>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</si>
  <si>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</si>
  <si>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</si>
  <si>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</si>
  <si>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</si>
  <si>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</si>
  <si>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</si>
  <si>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</si>
  <si>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</si>
  <si>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</si>
  <si>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</si>
  <si>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</si>
  <si>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</si>
  <si>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</si>
  <si>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</si>
  <si>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</si>
  <si>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</si>
  <si>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</si>
  <si>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</si>
  <si>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</si>
  <si>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</si>
  <si>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</si>
  <si>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</si>
  <si>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</si>
  <si>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</si>
  <si>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</si>
  <si>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</si>
  <si>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</si>
  <si>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</si>
  <si>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</si>
  <si>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</si>
  <si>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Heli Mutikainen</t>
  </si>
  <si>
    <t>1.</t>
  </si>
  <si>
    <t>Kirittäret</t>
  </si>
  <si>
    <t>2.</t>
  </si>
  <si>
    <t>JyPe 2</t>
  </si>
  <si>
    <t>suomensarja</t>
  </si>
  <si>
    <t>KaKa</t>
  </si>
  <si>
    <t>ykköspesis</t>
  </si>
  <si>
    <t>PeTo-Jussit 2</t>
  </si>
  <si>
    <t>IK</t>
  </si>
  <si>
    <t>Valo</t>
  </si>
  <si>
    <t>18.06. 2003  Paukku - Kirittäret  0-2  (0-9, 0-4)</t>
  </si>
  <si>
    <t>12.06. 2005  Kirittäret - SoJy  2-0  (2-1, 32-2)</t>
  </si>
  <si>
    <t>15.05. 2010  ViU - Valo  2-1  (12-8, 3-4, 2-0)</t>
  </si>
  <si>
    <t>8.  ottelu</t>
  </si>
  <si>
    <t>10.  ottelu</t>
  </si>
  <si>
    <t xml:space="preserve">  15 v 10 kk 30 pv</t>
  </si>
  <si>
    <t xml:space="preserve">  17 v 10 kk 24 pv</t>
  </si>
  <si>
    <t xml:space="preserve">  22 v   9 kk 26 pv</t>
  </si>
  <si>
    <t>12.</t>
  </si>
  <si>
    <t>----</t>
  </si>
  <si>
    <t>jatkosarja ja play off</t>
  </si>
  <si>
    <t>alemmat pudotuspelit</t>
  </si>
  <si>
    <t>JyPe = Jyväskylän Pesis  (2004)</t>
  </si>
  <si>
    <t>Valo = Jyväskylän Valo  (1948)</t>
  </si>
  <si>
    <t>Kirittäret = Jyväskylän Pesis  (2004)</t>
  </si>
  <si>
    <t>Kirittäret = Jyväskylän Etukenttä Oy  (1998)</t>
  </si>
  <si>
    <t>Kiri = Jyväskylän Kiri  (1930), kasvattajaseura</t>
  </si>
  <si>
    <t>KaKa = Kauhajoen Karhu  (1910)</t>
  </si>
  <si>
    <t>IK = Ilmajoen Kisailijat  (1921)</t>
  </si>
  <si>
    <t>PeTo-Jussit = PeTo-Jussit, Seinäjoki  (2004)</t>
  </si>
  <si>
    <t>19.7.1987   Jyväskylä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</si>
  <si>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</si>
  <si>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</si>
  <si>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</si>
  <si>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</si>
  <si>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</si>
  <si>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</si>
  <si>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</si>
  <si>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</si>
  <si>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</si>
  <si>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</si>
  <si>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</si>
  <si>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</si>
  <si>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</si>
  <si>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</si>
  <si>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2005  Oulu</t>
  </si>
  <si>
    <t>Itä</t>
  </si>
  <si>
    <t>JyPe</t>
  </si>
  <si>
    <t>jok</t>
  </si>
  <si>
    <t>Mirja Parviainen</t>
  </si>
  <si>
    <t>1068</t>
  </si>
  <si>
    <t xml:space="preserve">  0-1  (4-4, 3-6)</t>
  </si>
  <si>
    <t>3/5</t>
  </si>
  <si>
    <t>0/2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</si>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</sst>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  <xf numFmtId="49" fontId="1" fillId="10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6" customWidth="1"/>
    <col min="4" max="4" width="14.42578125" style="87" customWidth="1"/>
    <col min="5" max="12" width="5.7109375" style="87" customWidth="1"/>
    <col min="13" max="13" width="6.28515625" style="87" customWidth="1"/>
    <col min="14" max="14" width="8.28515625" style="87" customWidth="1"/>
    <col min="15" max="15" width="0.5703125" style="87" customWidth="1"/>
    <col min="16" max="23" width="5.7109375" style="87" customWidth="1"/>
    <col min="24" max="27" width="5.7109375" style="26" customWidth="1"/>
    <col min="28" max="28" width="6.28515625" style="88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72</v>
      </c>
      <c r="F1" s="5"/>
      <c r="G1" s="6"/>
      <c r="H1" s="3"/>
      <c r="I1" s="5"/>
      <c r="J1" s="5"/>
      <c r="K1" s="3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2003</v>
      </c>
      <c r="C4" s="31" t="s">
        <v>42</v>
      </c>
      <c r="D4" s="48" t="s">
        <v>43</v>
      </c>
      <c r="E4" s="27">
        <v>1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f>PRODUCT(F4+G4)</f>
        <v>0</v>
      </c>
      <c r="N4" s="89" t="s">
        <v>61</v>
      </c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>
        <v>1</v>
      </c>
      <c r="AD4" s="27"/>
      <c r="AE4" s="27"/>
      <c r="AF4" s="75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2004</v>
      </c>
      <c r="C5" s="31" t="s">
        <v>44</v>
      </c>
      <c r="D5" s="48" t="s">
        <v>43</v>
      </c>
      <c r="E5" s="27">
        <v>2</v>
      </c>
      <c r="F5" s="27">
        <v>0</v>
      </c>
      <c r="G5" s="27">
        <v>0</v>
      </c>
      <c r="H5" s="27">
        <v>0</v>
      </c>
      <c r="I5" s="27">
        <v>2</v>
      </c>
      <c r="J5" s="27">
        <v>0</v>
      </c>
      <c r="K5" s="27">
        <v>1</v>
      </c>
      <c r="L5" s="27">
        <v>1</v>
      </c>
      <c r="M5" s="27">
        <f>PRODUCT(F5+G5)</f>
        <v>0</v>
      </c>
      <c r="N5" s="29">
        <v>0.28599999999999998</v>
      </c>
      <c r="O5" s="25">
        <f>PRODUCT(I5/N5)</f>
        <v>6.9930069930069934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>
        <v>1</v>
      </c>
      <c r="AC5" s="27"/>
      <c r="AD5" s="27">
        <v>1</v>
      </c>
      <c r="AE5" s="27"/>
      <c r="AF5" s="75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2005</v>
      </c>
      <c r="C6" s="31" t="s">
        <v>42</v>
      </c>
      <c r="D6" s="48" t="s">
        <v>43</v>
      </c>
      <c r="E6" s="27">
        <v>5</v>
      </c>
      <c r="F6" s="27">
        <v>0</v>
      </c>
      <c r="G6" s="27">
        <v>1</v>
      </c>
      <c r="H6" s="27">
        <v>0</v>
      </c>
      <c r="I6" s="27">
        <v>4</v>
      </c>
      <c r="J6" s="27">
        <v>0</v>
      </c>
      <c r="K6" s="27">
        <v>2</v>
      </c>
      <c r="L6" s="27">
        <v>1</v>
      </c>
      <c r="M6" s="27">
        <f>PRODUCT(F6+G6)</f>
        <v>1</v>
      </c>
      <c r="N6" s="29">
        <v>0.26700000000000002</v>
      </c>
      <c r="O6" s="25">
        <f>PRODUCT(I6/N6)</f>
        <v>14.9812734082397</v>
      </c>
      <c r="P6" s="27">
        <v>4</v>
      </c>
      <c r="Q6" s="27">
        <v>0</v>
      </c>
      <c r="R6" s="27">
        <v>0</v>
      </c>
      <c r="S6" s="27">
        <v>0</v>
      </c>
      <c r="T6" s="27">
        <v>0</v>
      </c>
      <c r="U6" s="30"/>
      <c r="V6" s="30"/>
      <c r="W6" s="30"/>
      <c r="X6" s="30"/>
      <c r="Y6" s="30"/>
      <c r="Z6" s="27"/>
      <c r="AA6" s="27"/>
      <c r="AB6" s="27">
        <v>1</v>
      </c>
      <c r="AC6" s="27">
        <v>1</v>
      </c>
      <c r="AD6" s="27"/>
      <c r="AE6" s="27"/>
      <c r="AF6" s="75" t="s">
        <v>62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90">
        <v>2006</v>
      </c>
      <c r="C7" s="90"/>
      <c r="D7" s="91" t="s">
        <v>45</v>
      </c>
      <c r="E7" s="90"/>
      <c r="F7" s="92" t="s">
        <v>46</v>
      </c>
      <c r="G7" s="93"/>
      <c r="H7" s="94"/>
      <c r="I7" s="90"/>
      <c r="J7" s="90"/>
      <c r="K7" s="90"/>
      <c r="L7" s="90"/>
      <c r="M7" s="90"/>
      <c r="N7" s="95"/>
      <c r="O7" s="25">
        <v>0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3">
        <v>2007</v>
      </c>
      <c r="C8" s="33"/>
      <c r="D8" s="34" t="s">
        <v>47</v>
      </c>
      <c r="E8" s="33"/>
      <c r="F8" s="35" t="s">
        <v>48</v>
      </c>
      <c r="G8" s="36"/>
      <c r="H8" s="37"/>
      <c r="I8" s="33"/>
      <c r="J8" s="33"/>
      <c r="K8" s="33"/>
      <c r="L8" s="33"/>
      <c r="M8" s="33"/>
      <c r="N8" s="38"/>
      <c r="O8" s="25">
        <v>0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3">
        <v>2008</v>
      </c>
      <c r="C9" s="33"/>
      <c r="D9" s="34" t="s">
        <v>49</v>
      </c>
      <c r="E9" s="33"/>
      <c r="F9" s="35" t="s">
        <v>48</v>
      </c>
      <c r="G9" s="36"/>
      <c r="H9" s="37"/>
      <c r="I9" s="33"/>
      <c r="J9" s="33"/>
      <c r="K9" s="33"/>
      <c r="L9" s="33"/>
      <c r="M9" s="33"/>
      <c r="N9" s="38"/>
      <c r="O9" s="25">
        <v>0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3">
        <v>2009</v>
      </c>
      <c r="C10" s="33"/>
      <c r="D10" s="34" t="s">
        <v>50</v>
      </c>
      <c r="E10" s="33"/>
      <c r="F10" s="35" t="s">
        <v>48</v>
      </c>
      <c r="G10" s="36"/>
      <c r="H10" s="37"/>
      <c r="I10" s="33"/>
      <c r="J10" s="33"/>
      <c r="K10" s="33"/>
      <c r="L10" s="33"/>
      <c r="M10" s="33"/>
      <c r="N10" s="38"/>
      <c r="O10" s="25">
        <v>0</v>
      </c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2010</v>
      </c>
      <c r="C11" s="27" t="s">
        <v>60</v>
      </c>
      <c r="D11" s="28" t="s">
        <v>51</v>
      </c>
      <c r="E11" s="27">
        <v>6</v>
      </c>
      <c r="F11" s="27">
        <v>1</v>
      </c>
      <c r="G11" s="27">
        <v>6</v>
      </c>
      <c r="H11" s="27">
        <v>2</v>
      </c>
      <c r="I11" s="27">
        <v>13</v>
      </c>
      <c r="J11" s="27">
        <v>1</v>
      </c>
      <c r="K11" s="27">
        <v>2</v>
      </c>
      <c r="L11" s="27">
        <v>3</v>
      </c>
      <c r="M11" s="27">
        <v>7</v>
      </c>
      <c r="N11" s="29">
        <v>0.54159999999999997</v>
      </c>
      <c r="O11" s="25">
        <f>PRODUCT(I11/N11)</f>
        <v>24.002954209748893</v>
      </c>
      <c r="P11" s="27"/>
      <c r="Q11" s="27"/>
      <c r="R11" s="27"/>
      <c r="S11" s="27"/>
      <c r="T11" s="27"/>
      <c r="U11" s="30">
        <v>1</v>
      </c>
      <c r="V11" s="30">
        <v>0</v>
      </c>
      <c r="W11" s="30">
        <v>1</v>
      </c>
      <c r="X11" s="30">
        <v>0</v>
      </c>
      <c r="Y11" s="30">
        <v>2</v>
      </c>
      <c r="Z11" s="27"/>
      <c r="AA11" s="27"/>
      <c r="AB11" s="27"/>
      <c r="AC11" s="27"/>
      <c r="AD11" s="27"/>
      <c r="AE11" s="27"/>
      <c r="AF11" s="70" t="s">
        <v>63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14</v>
      </c>
      <c r="F12" s="19">
        <f t="shared" si="0"/>
        <v>1</v>
      </c>
      <c r="G12" s="19">
        <f t="shared" si="0"/>
        <v>7</v>
      </c>
      <c r="H12" s="19">
        <f t="shared" si="0"/>
        <v>2</v>
      </c>
      <c r="I12" s="19">
        <f t="shared" si="0"/>
        <v>19</v>
      </c>
      <c r="J12" s="19">
        <f t="shared" si="0"/>
        <v>1</v>
      </c>
      <c r="K12" s="19">
        <f t="shared" si="0"/>
        <v>5</v>
      </c>
      <c r="L12" s="19">
        <f t="shared" si="0"/>
        <v>5</v>
      </c>
      <c r="M12" s="19">
        <f t="shared" si="0"/>
        <v>8</v>
      </c>
      <c r="N12" s="39">
        <f>PRODUCT(I12/O12)</f>
        <v>0.41324799459461392</v>
      </c>
      <c r="O12" s="40">
        <f>SUM(O5:O11)</f>
        <v>45.977234610995588</v>
      </c>
      <c r="P12" s="19">
        <f t="shared" ref="P12:AE12" si="1">SUM(P4:P11)</f>
        <v>4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1</v>
      </c>
      <c r="V12" s="19">
        <f t="shared" si="1"/>
        <v>0</v>
      </c>
      <c r="W12" s="19">
        <f t="shared" si="1"/>
        <v>1</v>
      </c>
      <c r="X12" s="19">
        <f t="shared" si="1"/>
        <v>0</v>
      </c>
      <c r="Y12" s="19">
        <f t="shared" si="1"/>
        <v>2</v>
      </c>
      <c r="Z12" s="19">
        <f t="shared" si="1"/>
        <v>0</v>
      </c>
      <c r="AA12" s="19">
        <f t="shared" si="1"/>
        <v>0</v>
      </c>
      <c r="AB12" s="19">
        <f t="shared" si="1"/>
        <v>2</v>
      </c>
      <c r="AC12" s="19">
        <f t="shared" si="1"/>
        <v>2</v>
      </c>
      <c r="AD12" s="19">
        <f t="shared" si="1"/>
        <v>1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8" t="s">
        <v>2</v>
      </c>
      <c r="C13" s="32"/>
      <c r="D13" s="41">
        <f>SUM(F12:H12)+((I12-F12-G12)/3)+(E12/3)+(Z12*25)+(AA12*25)+(AB12*10)+(AC12*25)+(AD12*20)+(AE12*15)-70</f>
        <v>38.333333333333329</v>
      </c>
      <c r="E13" s="1"/>
      <c r="F13" s="1"/>
      <c r="G13" s="1"/>
      <c r="H13" s="1"/>
      <c r="I13" s="1"/>
      <c r="J13" s="1"/>
      <c r="K13" s="1"/>
      <c r="L13" s="1"/>
      <c r="M13" s="1"/>
      <c r="N13" s="4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43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42"/>
      <c r="O14" s="44"/>
      <c r="P14" s="1"/>
      <c r="Q14" s="45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1"/>
      <c r="AE14" s="1"/>
      <c r="AF14" s="46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7"/>
      <c r="D15" s="47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9" t="s">
        <v>38</v>
      </c>
      <c r="O15" s="25"/>
      <c r="P15" s="48" t="s">
        <v>33</v>
      </c>
      <c r="Q15" s="13"/>
      <c r="R15" s="13"/>
      <c r="S15" s="13"/>
      <c r="T15" s="49"/>
      <c r="U15" s="49"/>
      <c r="V15" s="49"/>
      <c r="W15" s="49"/>
      <c r="X15" s="49"/>
      <c r="Y15" s="13"/>
      <c r="Z15" s="13"/>
      <c r="AA15" s="13"/>
      <c r="AB15" s="12"/>
      <c r="AC15" s="13"/>
      <c r="AD15" s="13"/>
      <c r="AE15" s="13"/>
      <c r="AF15" s="3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8" t="s">
        <v>17</v>
      </c>
      <c r="C16" s="13"/>
      <c r="D16" s="50"/>
      <c r="E16" s="27">
        <f>PRODUCT(E12)</f>
        <v>14</v>
      </c>
      <c r="F16" s="27">
        <f>PRODUCT(F12)</f>
        <v>1</v>
      </c>
      <c r="G16" s="27">
        <f>PRODUCT(G12)</f>
        <v>7</v>
      </c>
      <c r="H16" s="27">
        <f>PRODUCT(H12)</f>
        <v>2</v>
      </c>
      <c r="I16" s="27">
        <f>PRODUCT(I12)</f>
        <v>19</v>
      </c>
      <c r="J16" s="1"/>
      <c r="K16" s="51">
        <f>PRODUCT((F16+G16)/E16)</f>
        <v>0.5714285714285714</v>
      </c>
      <c r="L16" s="51">
        <f>PRODUCT(H16/E16)</f>
        <v>0.14285714285714285</v>
      </c>
      <c r="M16" s="51">
        <f>PRODUCT(I16/E16)</f>
        <v>1.3571428571428572</v>
      </c>
      <c r="N16" s="29">
        <f>PRODUCT(N12)</f>
        <v>0.41324799459461392</v>
      </c>
      <c r="O16" s="25">
        <f>PRODUCT(O12)</f>
        <v>45.977234610995588</v>
      </c>
      <c r="P16" s="52" t="s">
        <v>34</v>
      </c>
      <c r="Q16" s="53"/>
      <c r="R16" s="53"/>
      <c r="S16" s="54" t="s">
        <v>52</v>
      </c>
      <c r="T16" s="54"/>
      <c r="U16" s="54"/>
      <c r="V16" s="54"/>
      <c r="W16" s="54"/>
      <c r="X16" s="54"/>
      <c r="Y16" s="54"/>
      <c r="Z16" s="54"/>
      <c r="AA16" s="54"/>
      <c r="AB16" s="55"/>
      <c r="AC16" s="54"/>
      <c r="AD16" s="56" t="s">
        <v>39</v>
      </c>
      <c r="AE16" s="56"/>
      <c r="AF16" s="57" t="s">
        <v>57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8" t="s">
        <v>18</v>
      </c>
      <c r="C17" s="59"/>
      <c r="D17" s="60"/>
      <c r="E17" s="27">
        <f>PRODUCT(P12)</f>
        <v>4</v>
      </c>
      <c r="F17" s="27">
        <f>PRODUCT(Q12)</f>
        <v>0</v>
      </c>
      <c r="G17" s="27">
        <f>PRODUCT(R12)</f>
        <v>0</v>
      </c>
      <c r="H17" s="27">
        <f>PRODUCT(S12)</f>
        <v>0</v>
      </c>
      <c r="I17" s="27">
        <f>PRODUCT(T12)</f>
        <v>0</v>
      </c>
      <c r="J17" s="1"/>
      <c r="K17" s="51">
        <f>PRODUCT((F17+G17)/E17)</f>
        <v>0</v>
      </c>
      <c r="L17" s="51">
        <f>PRODUCT(H17/E17)</f>
        <v>0</v>
      </c>
      <c r="M17" s="51">
        <f>PRODUCT(I17/E17)</f>
        <v>0</v>
      </c>
      <c r="N17" s="29">
        <v>0</v>
      </c>
      <c r="O17" s="61">
        <v>8</v>
      </c>
      <c r="P17" s="62" t="s">
        <v>35</v>
      </c>
      <c r="Q17" s="63"/>
      <c r="R17" s="63"/>
      <c r="S17" s="64" t="s">
        <v>53</v>
      </c>
      <c r="T17" s="64"/>
      <c r="U17" s="64"/>
      <c r="V17" s="64"/>
      <c r="W17" s="64"/>
      <c r="X17" s="64"/>
      <c r="Y17" s="64"/>
      <c r="Z17" s="64"/>
      <c r="AA17" s="64"/>
      <c r="AB17" s="65"/>
      <c r="AC17" s="64"/>
      <c r="AD17" s="66" t="s">
        <v>55</v>
      </c>
      <c r="AE17" s="66"/>
      <c r="AF17" s="67" t="s">
        <v>58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8" t="s">
        <v>19</v>
      </c>
      <c r="C18" s="69"/>
      <c r="D18" s="70"/>
      <c r="E18" s="30">
        <f>PRODUCT(U12)</f>
        <v>1</v>
      </c>
      <c r="F18" s="30">
        <f>PRODUCT(V12)</f>
        <v>0</v>
      </c>
      <c r="G18" s="30">
        <f>PRODUCT(W12)</f>
        <v>1</v>
      </c>
      <c r="H18" s="30">
        <f>PRODUCT(X12)</f>
        <v>0</v>
      </c>
      <c r="I18" s="30">
        <f>PRODUCT(Y12)</f>
        <v>2</v>
      </c>
      <c r="J18" s="1"/>
      <c r="K18" s="71">
        <f>PRODUCT((F18+G18)/E18)</f>
        <v>1</v>
      </c>
      <c r="L18" s="71">
        <f>PRODUCT(H18/E18)</f>
        <v>0</v>
      </c>
      <c r="M18" s="71">
        <f>PRODUCT(I18/E18)</f>
        <v>2</v>
      </c>
      <c r="N18" s="72">
        <v>0.66700000000000004</v>
      </c>
      <c r="O18" s="25">
        <v>3</v>
      </c>
      <c r="P18" s="62" t="s">
        <v>36</v>
      </c>
      <c r="Q18" s="63"/>
      <c r="R18" s="63"/>
      <c r="S18" s="64" t="s">
        <v>54</v>
      </c>
      <c r="T18" s="64"/>
      <c r="U18" s="64"/>
      <c r="V18" s="64"/>
      <c r="W18" s="64"/>
      <c r="X18" s="64"/>
      <c r="Y18" s="64"/>
      <c r="Z18" s="64"/>
      <c r="AA18" s="64"/>
      <c r="AB18" s="65"/>
      <c r="AC18" s="64"/>
      <c r="AD18" s="66" t="s">
        <v>56</v>
      </c>
      <c r="AE18" s="66"/>
      <c r="AF18" s="67" t="s">
        <v>59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73" t="s">
        <v>20</v>
      </c>
      <c r="C19" s="74"/>
      <c r="D19" s="75"/>
      <c r="E19" s="19">
        <f>SUM(E16:E18)</f>
        <v>19</v>
      </c>
      <c r="F19" s="19">
        <f>SUM(F16:F18)</f>
        <v>1</v>
      </c>
      <c r="G19" s="19">
        <f>SUM(G16:G18)</f>
        <v>8</v>
      </c>
      <c r="H19" s="19">
        <f>SUM(H16:H18)</f>
        <v>2</v>
      </c>
      <c r="I19" s="19">
        <f>SUM(I16:I18)</f>
        <v>21</v>
      </c>
      <c r="J19" s="1"/>
      <c r="K19" s="76">
        <f>PRODUCT((F19+G19)/E19)</f>
        <v>0.47368421052631576</v>
      </c>
      <c r="L19" s="76">
        <f>PRODUCT(H19/E19)</f>
        <v>0.10526315789473684</v>
      </c>
      <c r="M19" s="76">
        <f>PRODUCT(I19/E19)</f>
        <v>1.1052631578947369</v>
      </c>
      <c r="N19" s="39">
        <f>PRODUCT(I19/O19)</f>
        <v>0.3685682561355369</v>
      </c>
      <c r="O19" s="25">
        <f>SUM(O16:O18)</f>
        <v>56.977234610995588</v>
      </c>
      <c r="P19" s="77" t="s">
        <v>37</v>
      </c>
      <c r="Q19" s="78"/>
      <c r="R19" s="78"/>
      <c r="S19" s="79" t="s">
        <v>54</v>
      </c>
      <c r="T19" s="79"/>
      <c r="U19" s="79"/>
      <c r="V19" s="79"/>
      <c r="W19" s="79"/>
      <c r="X19" s="79"/>
      <c r="Y19" s="79"/>
      <c r="Z19" s="79"/>
      <c r="AA19" s="79"/>
      <c r="AB19" s="80"/>
      <c r="AC19" s="79"/>
      <c r="AD19" s="81" t="s">
        <v>56</v>
      </c>
      <c r="AE19" s="81"/>
      <c r="AF19" s="82" t="s">
        <v>59</v>
      </c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43"/>
      <c r="C20" s="43"/>
      <c r="D20" s="43"/>
      <c r="E20" s="43"/>
      <c r="F20" s="43"/>
      <c r="G20" s="43"/>
      <c r="H20" s="43"/>
      <c r="I20" s="43"/>
      <c r="J20" s="1"/>
      <c r="K20" s="43"/>
      <c r="L20" s="43"/>
      <c r="M20" s="43"/>
      <c r="N20" s="42"/>
      <c r="O20" s="25"/>
      <c r="P20" s="1"/>
      <c r="Q20" s="45"/>
      <c r="R20" s="1"/>
      <c r="S20" s="1"/>
      <c r="T20" s="25"/>
      <c r="U20" s="25"/>
      <c r="V20" s="83"/>
      <c r="W20" s="1"/>
      <c r="X20" s="1"/>
      <c r="Y20" s="1"/>
      <c r="Z20" s="1"/>
      <c r="AA20" s="1"/>
      <c r="AB20" s="25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40</v>
      </c>
      <c r="C21" s="1"/>
      <c r="D21" s="1" t="s">
        <v>68</v>
      </c>
      <c r="E21" s="1"/>
      <c r="F21" s="25"/>
      <c r="G21" s="1"/>
      <c r="H21" s="1"/>
      <c r="I21" s="1"/>
      <c r="J21" s="1"/>
      <c r="K21" s="1"/>
      <c r="L21" s="1"/>
      <c r="M21" s="1"/>
      <c r="N21" s="45"/>
      <c r="O21" s="25"/>
      <c r="P21" s="1"/>
      <c r="Q21" s="45"/>
      <c r="R21" s="1"/>
      <c r="S21" s="1"/>
      <c r="T21" s="25"/>
      <c r="U21" s="25"/>
      <c r="V21" s="83"/>
      <c r="W21" s="1"/>
      <c r="X21" s="1"/>
      <c r="Y21" s="1"/>
      <c r="Z21" s="1"/>
      <c r="AA21" s="1"/>
      <c r="AB21" s="25"/>
      <c r="AC21" s="1"/>
      <c r="AD21" s="1"/>
      <c r="AE21" s="1"/>
      <c r="AF21" s="46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67</v>
      </c>
      <c r="E22" s="1"/>
      <c r="F22" s="25"/>
      <c r="G22" s="1"/>
      <c r="H22" s="1"/>
      <c r="I22" s="1"/>
      <c r="J22" s="1"/>
      <c r="K22" s="1"/>
      <c r="L22" s="1"/>
      <c r="M22" s="1"/>
      <c r="N22" s="45"/>
      <c r="O22" s="25"/>
      <c r="P22" s="1"/>
      <c r="Q22" s="45"/>
      <c r="R22" s="1"/>
      <c r="S22" s="1"/>
      <c r="T22" s="25"/>
      <c r="U22" s="25"/>
      <c r="V22" s="83"/>
      <c r="W22" s="1"/>
      <c r="X22" s="1"/>
      <c r="Y22" s="1"/>
      <c r="Z22" s="1"/>
      <c r="AA22" s="1"/>
      <c r="AB22" s="25"/>
      <c r="AC22" s="1"/>
      <c r="AD22" s="1"/>
      <c r="AE22" s="1"/>
      <c r="AF22" s="46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 t="s">
        <v>66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 t="s">
        <v>64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 t="s">
        <v>69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 t="s">
        <v>71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 t="s">
        <v>70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 t="s">
        <v>65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85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85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5"/>
      <c r="R31" s="1"/>
      <c r="S31" s="1"/>
      <c r="T31" s="25"/>
      <c r="U31" s="25"/>
      <c r="V31" s="83"/>
      <c r="W31" s="1"/>
      <c r="X31" s="1"/>
      <c r="Y31" s="1"/>
      <c r="Z31" s="1"/>
      <c r="AA31" s="1"/>
      <c r="AB31" s="25"/>
      <c r="AC31" s="1"/>
      <c r="AD31" s="1"/>
      <c r="AE31" s="1"/>
      <c r="AF31" s="46"/>
      <c r="AG31" s="24"/>
      <c r="AH31" s="9"/>
      <c r="AI31" s="9"/>
      <c r="AJ31" s="9"/>
      <c r="AK31" s="9"/>
      <c r="AL31" s="9"/>
    </row>
    <row r="32" spans="1:38" s="85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5"/>
      <c r="R32" s="1"/>
      <c r="S32" s="1"/>
      <c r="T32" s="25"/>
      <c r="U32" s="25"/>
      <c r="V32" s="83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5"/>
      <c r="R33" s="1"/>
      <c r="S33" s="1"/>
      <c r="T33" s="25"/>
      <c r="U33" s="25"/>
      <c r="V33" s="83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5"/>
      <c r="R34" s="1"/>
      <c r="S34" s="1"/>
      <c r="T34" s="25"/>
      <c r="U34" s="25"/>
      <c r="V34" s="83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5"/>
      <c r="P35" s="1"/>
      <c r="Q35" s="45"/>
      <c r="R35" s="1"/>
      <c r="S35" s="1"/>
      <c r="T35" s="25"/>
      <c r="U35" s="25"/>
      <c r="V35" s="83"/>
      <c r="W35" s="1"/>
      <c r="X35" s="1"/>
      <c r="Y35" s="1"/>
      <c r="Z35" s="1"/>
      <c r="AA35" s="1"/>
      <c r="AB35" s="25"/>
      <c r="AC35" s="1"/>
      <c r="AD35" s="1"/>
      <c r="AE35" s="1"/>
      <c r="AF35" s="46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84"/>
      <c r="N36" s="42"/>
      <c r="O36" s="25"/>
      <c r="P36" s="1"/>
      <c r="Q36" s="45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46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84"/>
      <c r="N37" s="84"/>
      <c r="O37" s="25"/>
      <c r="P37" s="1"/>
      <c r="Q37" s="45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46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5"/>
      <c r="R38" s="1"/>
      <c r="S38" s="1"/>
      <c r="T38" s="25"/>
      <c r="U38" s="25"/>
      <c r="V38" s="83"/>
      <c r="W38" s="1"/>
      <c r="X38" s="1"/>
      <c r="Y38" s="1"/>
      <c r="Z38" s="1"/>
      <c r="AA38" s="1"/>
      <c r="AB38" s="25"/>
      <c r="AC38" s="1"/>
      <c r="AD38" s="1"/>
      <c r="AE38" s="1"/>
      <c r="AF38" s="46"/>
      <c r="AG38" s="9"/>
      <c r="AH38" s="85"/>
      <c r="AI38" s="85"/>
      <c r="AJ38" s="85"/>
      <c r="AK38" s="85"/>
      <c r="AL38" s="85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5"/>
      <c r="R39" s="1"/>
      <c r="S39" s="1"/>
      <c r="T39" s="25"/>
      <c r="U39" s="25"/>
      <c r="V39" s="83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85"/>
      <c r="AI39" s="85"/>
      <c r="AJ39" s="85"/>
      <c r="AK39" s="85"/>
      <c r="AL39" s="85"/>
    </row>
    <row r="40" spans="1:38" ht="15" customHeight="1" x14ac:dyDescent="0.25">
      <c r="A40" s="8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5"/>
      <c r="R40" s="1"/>
      <c r="S40" s="1"/>
      <c r="T40" s="25"/>
      <c r="U40" s="25"/>
      <c r="V40" s="83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8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5"/>
      <c r="R41" s="1"/>
      <c r="S41" s="1"/>
      <c r="T41" s="25"/>
      <c r="U41" s="25"/>
      <c r="V41" s="83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8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5"/>
      <c r="P42" s="1"/>
      <c r="Q42" s="45"/>
      <c r="R42" s="1"/>
      <c r="S42" s="1"/>
      <c r="T42" s="25"/>
      <c r="U42" s="25"/>
      <c r="V42" s="83"/>
      <c r="W42" s="1"/>
      <c r="X42" s="1"/>
      <c r="Y42" s="1"/>
      <c r="Z42" s="1"/>
      <c r="AA42" s="1"/>
      <c r="AB42" s="25"/>
      <c r="AC42" s="1"/>
      <c r="AD42" s="1"/>
      <c r="AE42" s="1"/>
      <c r="AF42" s="46"/>
      <c r="AG42" s="9"/>
    </row>
    <row r="43" spans="1:38" ht="15" customHeight="1" x14ac:dyDescent="0.25">
      <c r="A43" s="86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84"/>
      <c r="N43" s="42"/>
      <c r="O43" s="25"/>
      <c r="P43" s="1"/>
      <c r="Q43" s="45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46"/>
      <c r="AG43" s="9"/>
    </row>
    <row r="44" spans="1:38" ht="15" customHeight="1" x14ac:dyDescent="0.25">
      <c r="A44" s="8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5"/>
      <c r="R44" s="1"/>
      <c r="S44" s="1"/>
      <c r="T44" s="25"/>
      <c r="U44" s="25"/>
      <c r="V44" s="83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5"/>
      <c r="O45" s="25"/>
      <c r="P45" s="1"/>
      <c r="Q45" s="45"/>
      <c r="R45" s="1"/>
      <c r="S45" s="1"/>
      <c r="T45" s="25"/>
      <c r="U45" s="25"/>
      <c r="V45" s="83"/>
      <c r="W45" s="1"/>
      <c r="X45" s="1"/>
      <c r="Y45" s="1"/>
      <c r="Z45" s="1"/>
      <c r="AA45" s="1"/>
      <c r="AB45" s="25"/>
      <c r="AC45" s="1"/>
      <c r="AD45" s="1"/>
      <c r="AE45" s="1"/>
      <c r="AF45" s="46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5"/>
      <c r="O46" s="25"/>
      <c r="P46" s="1"/>
      <c r="Q46" s="45"/>
      <c r="R46" s="1"/>
      <c r="S46" s="1"/>
      <c r="T46" s="25"/>
      <c r="U46" s="25"/>
      <c r="V46" s="83"/>
      <c r="W46" s="1"/>
      <c r="X46" s="1"/>
      <c r="Y46" s="1"/>
      <c r="Z46" s="1"/>
      <c r="AA46" s="1"/>
      <c r="AB46" s="25"/>
      <c r="AC46" s="1"/>
      <c r="AD46" s="1"/>
      <c r="AE46" s="1"/>
      <c r="AF46" s="46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5"/>
      <c r="O47" s="25"/>
      <c r="P47" s="1"/>
      <c r="Q47" s="45"/>
      <c r="R47" s="1"/>
      <c r="S47" s="1"/>
      <c r="T47" s="25"/>
      <c r="U47" s="25"/>
      <c r="V47" s="83"/>
      <c r="W47" s="1"/>
      <c r="X47" s="1"/>
      <c r="Y47" s="1"/>
      <c r="Z47" s="1"/>
      <c r="AA47" s="1"/>
      <c r="AB47" s="25"/>
      <c r="AC47" s="1"/>
      <c r="AD47" s="1"/>
      <c r="AE47" s="1"/>
      <c r="AF47" s="46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5"/>
      <c r="O48" s="25"/>
      <c r="P48" s="1"/>
      <c r="Q48" s="45"/>
      <c r="R48" s="1"/>
      <c r="S48" s="1"/>
      <c r="T48" s="25"/>
      <c r="U48" s="25"/>
      <c r="V48" s="83"/>
      <c r="W48" s="1"/>
      <c r="X48" s="1"/>
      <c r="Y48" s="1"/>
      <c r="Z48" s="1"/>
      <c r="AA48" s="1"/>
      <c r="AB48" s="25"/>
      <c r="AC48" s="1"/>
      <c r="AD48" s="1"/>
      <c r="AE48" s="1"/>
      <c r="AF48" s="46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5"/>
      <c r="O49" s="25"/>
      <c r="P49" s="1"/>
      <c r="Q49" s="45"/>
      <c r="R49" s="1"/>
      <c r="S49" s="1"/>
      <c r="T49" s="25"/>
      <c r="U49" s="25"/>
      <c r="V49" s="83"/>
      <c r="W49" s="1"/>
      <c r="X49" s="1"/>
      <c r="Y49" s="1"/>
      <c r="Z49" s="1"/>
      <c r="AA49" s="1"/>
      <c r="AB49" s="25"/>
      <c r="AC49" s="1"/>
      <c r="AD49" s="1"/>
      <c r="AE49" s="1"/>
      <c r="AF49" s="4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10" customWidth="1"/>
    <col min="2" max="2" width="29.7109375" style="111" customWidth="1"/>
    <col min="3" max="3" width="21.5703125" style="112" customWidth="1"/>
    <col min="4" max="4" width="10.5703125" style="113" customWidth="1"/>
    <col min="5" max="5" width="8" style="113" customWidth="1"/>
    <col min="6" max="6" width="0.7109375" style="44" customWidth="1"/>
    <col min="7" max="11" width="5.28515625" style="112" customWidth="1"/>
    <col min="12" max="12" width="6.42578125" style="112" customWidth="1"/>
    <col min="13" max="16" width="5.28515625" style="112" customWidth="1"/>
    <col min="17" max="21" width="6.7109375" style="112" customWidth="1"/>
    <col min="22" max="22" width="10.85546875" style="112" customWidth="1"/>
    <col min="23" max="23" width="19.7109375" style="113" customWidth="1"/>
    <col min="24" max="24" width="9.7109375" style="112" customWidth="1"/>
    <col min="25" max="30" width="9.140625" style="114"/>
  </cols>
  <sheetData>
    <row r="1" spans="1:30" ht="18.75" x14ac:dyDescent="0.3">
      <c r="A1" s="9"/>
      <c r="B1" s="96" t="s">
        <v>73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8"/>
      <c r="X1" s="37"/>
      <c r="Y1" s="99"/>
      <c r="Z1" s="99"/>
      <c r="AA1" s="99"/>
      <c r="AB1" s="99"/>
      <c r="AC1" s="99"/>
      <c r="AD1" s="99"/>
    </row>
    <row r="2" spans="1:30" x14ac:dyDescent="0.25">
      <c r="A2" s="9"/>
      <c r="B2" s="115" t="s">
        <v>41</v>
      </c>
      <c r="C2" s="116" t="s">
        <v>72</v>
      </c>
      <c r="D2" s="100"/>
      <c r="E2" s="10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01"/>
      <c r="X2" s="31"/>
      <c r="Y2" s="99"/>
      <c r="Z2" s="99"/>
      <c r="AA2" s="99"/>
      <c r="AB2" s="99"/>
      <c r="AC2" s="99"/>
      <c r="AD2" s="99"/>
    </row>
    <row r="3" spans="1:30" x14ac:dyDescent="0.25">
      <c r="A3" s="9"/>
      <c r="B3" s="102" t="s">
        <v>74</v>
      </c>
      <c r="C3" s="23" t="s">
        <v>75</v>
      </c>
      <c r="D3" s="103" t="s">
        <v>76</v>
      </c>
      <c r="E3" s="104" t="s">
        <v>1</v>
      </c>
      <c r="F3" s="25"/>
      <c r="G3" s="105" t="s">
        <v>77</v>
      </c>
      <c r="H3" s="106" t="s">
        <v>78</v>
      </c>
      <c r="I3" s="106" t="s">
        <v>31</v>
      </c>
      <c r="J3" s="18" t="s">
        <v>79</v>
      </c>
      <c r="K3" s="107" t="s">
        <v>80</v>
      </c>
      <c r="L3" s="107" t="s">
        <v>81</v>
      </c>
      <c r="M3" s="105" t="s">
        <v>82</v>
      </c>
      <c r="N3" s="105" t="s">
        <v>30</v>
      </c>
      <c r="O3" s="106" t="s">
        <v>83</v>
      </c>
      <c r="P3" s="105" t="s">
        <v>78</v>
      </c>
      <c r="Q3" s="105" t="s">
        <v>3</v>
      </c>
      <c r="R3" s="105">
        <v>1</v>
      </c>
      <c r="S3" s="105">
        <v>2</v>
      </c>
      <c r="T3" s="105">
        <v>3</v>
      </c>
      <c r="U3" s="105" t="s">
        <v>84</v>
      </c>
      <c r="V3" s="18" t="s">
        <v>21</v>
      </c>
      <c r="W3" s="17" t="s">
        <v>85</v>
      </c>
      <c r="X3" s="17" t="s">
        <v>86</v>
      </c>
      <c r="Y3" s="99"/>
      <c r="Z3" s="99"/>
      <c r="AA3" s="99"/>
      <c r="AB3" s="99"/>
      <c r="AC3" s="99"/>
      <c r="AD3" s="99"/>
    </row>
    <row r="4" spans="1:30" x14ac:dyDescent="0.25">
      <c r="A4" s="9"/>
      <c r="B4" s="117" t="s">
        <v>87</v>
      </c>
      <c r="C4" s="131" t="s">
        <v>93</v>
      </c>
      <c r="D4" s="117" t="s">
        <v>88</v>
      </c>
      <c r="E4" s="132" t="s">
        <v>89</v>
      </c>
      <c r="F4" s="61"/>
      <c r="G4" s="118"/>
      <c r="H4" s="119"/>
      <c r="I4" s="119">
        <v>1</v>
      </c>
      <c r="J4" s="120"/>
      <c r="K4" s="120" t="s">
        <v>90</v>
      </c>
      <c r="L4" s="120"/>
      <c r="M4" s="120">
        <v>1</v>
      </c>
      <c r="N4" s="118"/>
      <c r="O4" s="119">
        <v>3</v>
      </c>
      <c r="P4" s="118"/>
      <c r="Q4" s="133" t="s">
        <v>94</v>
      </c>
      <c r="R4" s="133"/>
      <c r="S4" s="133"/>
      <c r="T4" s="133" t="s">
        <v>95</v>
      </c>
      <c r="U4" s="133" t="s">
        <v>96</v>
      </c>
      <c r="V4" s="121">
        <v>0.6</v>
      </c>
      <c r="W4" s="122" t="s">
        <v>91</v>
      </c>
      <c r="X4" s="123" t="s">
        <v>92</v>
      </c>
      <c r="Y4" s="99"/>
      <c r="Z4" s="99"/>
      <c r="AA4" s="99"/>
      <c r="AB4" s="99"/>
      <c r="AC4" s="99"/>
      <c r="AD4" s="99"/>
    </row>
    <row r="5" spans="1:30" x14ac:dyDescent="0.25">
      <c r="A5" s="24"/>
      <c r="B5" s="124"/>
      <c r="C5" s="125"/>
      <c r="D5" s="126"/>
      <c r="E5" s="127"/>
      <c r="F5" s="128"/>
      <c r="G5" s="125"/>
      <c r="H5" s="125"/>
      <c r="I5" s="125"/>
      <c r="J5" s="129"/>
      <c r="K5" s="129"/>
      <c r="L5" s="129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30"/>
      <c r="Y5" s="99"/>
      <c r="Z5" s="99"/>
      <c r="AA5" s="99"/>
      <c r="AB5" s="99"/>
      <c r="AC5" s="99"/>
      <c r="AD5" s="99"/>
    </row>
    <row r="6" spans="1:30" x14ac:dyDescent="0.25">
      <c r="A6" s="24"/>
      <c r="B6" s="108"/>
      <c r="C6" s="1"/>
      <c r="D6" s="108"/>
      <c r="E6" s="109"/>
      <c r="G6" s="1"/>
      <c r="H6" s="45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8"/>
      <c r="X6" s="1"/>
      <c r="Y6" s="99"/>
      <c r="Z6" s="99"/>
      <c r="AA6" s="99"/>
      <c r="AB6" s="99"/>
      <c r="AC6" s="99"/>
      <c r="AD6" s="99"/>
    </row>
    <row r="7" spans="1:30" x14ac:dyDescent="0.25">
      <c r="A7" s="24"/>
      <c r="B7" s="108"/>
      <c r="C7" s="1"/>
      <c r="D7" s="108"/>
      <c r="E7" s="109"/>
      <c r="G7" s="1"/>
      <c r="H7" s="45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8"/>
      <c r="X7" s="1"/>
      <c r="Y7" s="99"/>
      <c r="Z7" s="99"/>
      <c r="AA7" s="99"/>
      <c r="AB7" s="99"/>
      <c r="AC7" s="99"/>
      <c r="AD7" s="99"/>
    </row>
    <row r="8" spans="1:30" x14ac:dyDescent="0.25">
      <c r="A8" s="24"/>
      <c r="B8" s="108"/>
      <c r="C8" s="1"/>
      <c r="D8" s="108"/>
      <c r="E8" s="109"/>
      <c r="G8" s="1"/>
      <c r="H8" s="45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8"/>
      <c r="X8" s="1"/>
      <c r="Y8" s="99"/>
      <c r="Z8" s="99"/>
      <c r="AA8" s="99"/>
      <c r="AB8" s="99"/>
      <c r="AC8" s="99"/>
      <c r="AD8" s="99"/>
    </row>
    <row r="9" spans="1:30" x14ac:dyDescent="0.25">
      <c r="A9" s="24"/>
      <c r="B9" s="108"/>
      <c r="C9" s="1"/>
      <c r="D9" s="108"/>
      <c r="E9" s="109"/>
      <c r="G9" s="1"/>
      <c r="H9" s="45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8"/>
      <c r="X9" s="1"/>
      <c r="Y9" s="99"/>
      <c r="Z9" s="99"/>
      <c r="AA9" s="99"/>
      <c r="AB9" s="99"/>
      <c r="AC9" s="99"/>
      <c r="AD9" s="99"/>
    </row>
    <row r="10" spans="1:30" x14ac:dyDescent="0.25">
      <c r="A10" s="24"/>
      <c r="B10" s="108"/>
      <c r="C10" s="1"/>
      <c r="D10" s="108"/>
      <c r="E10" s="109"/>
      <c r="G10" s="1"/>
      <c r="H10" s="45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8"/>
      <c r="X10" s="1"/>
      <c r="Y10" s="99"/>
      <c r="Z10" s="99"/>
      <c r="AA10" s="99"/>
      <c r="AB10" s="99"/>
      <c r="AC10" s="99"/>
      <c r="AD10" s="99"/>
    </row>
    <row r="11" spans="1:30" x14ac:dyDescent="0.25">
      <c r="A11" s="24"/>
      <c r="B11" s="108"/>
      <c r="C11" s="1"/>
      <c r="D11" s="108"/>
      <c r="E11" s="109"/>
      <c r="G11" s="1"/>
      <c r="H11" s="45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8"/>
      <c r="X11" s="1"/>
      <c r="Y11" s="99"/>
      <c r="Z11" s="99"/>
      <c r="AA11" s="99"/>
      <c r="AB11" s="99"/>
      <c r="AC11" s="99"/>
      <c r="AD11" s="99"/>
    </row>
    <row r="12" spans="1:30" x14ac:dyDescent="0.25">
      <c r="A12" s="24"/>
      <c r="B12" s="108"/>
      <c r="C12" s="1"/>
      <c r="D12" s="108"/>
      <c r="E12" s="109"/>
      <c r="G12" s="1"/>
      <c r="H12" s="45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8"/>
      <c r="X12" s="1"/>
      <c r="Y12" s="99"/>
      <c r="Z12" s="99"/>
      <c r="AA12" s="99"/>
      <c r="AB12" s="99"/>
      <c r="AC12" s="99"/>
      <c r="AD12" s="99"/>
    </row>
    <row r="13" spans="1:30" x14ac:dyDescent="0.25">
      <c r="A13" s="24"/>
      <c r="B13" s="108"/>
      <c r="C13" s="1"/>
      <c r="D13" s="108"/>
      <c r="E13" s="109"/>
      <c r="G13" s="1"/>
      <c r="H13" s="45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8"/>
      <c r="X13" s="1"/>
      <c r="Y13" s="99"/>
      <c r="Z13" s="99"/>
      <c r="AA13" s="99"/>
      <c r="AB13" s="99"/>
      <c r="AC13" s="99"/>
      <c r="AD13" s="99"/>
    </row>
    <row r="14" spans="1:30" x14ac:dyDescent="0.25">
      <c r="A14" s="24"/>
      <c r="B14" s="108"/>
      <c r="C14" s="1"/>
      <c r="D14" s="108"/>
      <c r="E14" s="109"/>
      <c r="G14" s="1"/>
      <c r="H14" s="45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8"/>
      <c r="X14" s="1"/>
      <c r="Y14" s="99"/>
      <c r="Z14" s="99"/>
      <c r="AA14" s="99"/>
      <c r="AB14" s="99"/>
      <c r="AC14" s="99"/>
      <c r="AD14" s="99"/>
    </row>
    <row r="15" spans="1:30" x14ac:dyDescent="0.25">
      <c r="A15" s="24"/>
      <c r="B15" s="108"/>
      <c r="C15" s="1"/>
      <c r="D15" s="108"/>
      <c r="E15" s="109"/>
      <c r="G15" s="1"/>
      <c r="H15" s="45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8"/>
      <c r="X15" s="1"/>
      <c r="Y15" s="99"/>
      <c r="Z15" s="99"/>
      <c r="AA15" s="99"/>
      <c r="AB15" s="99"/>
      <c r="AC15" s="99"/>
      <c r="AD15" s="99"/>
    </row>
    <row r="16" spans="1:30" x14ac:dyDescent="0.25">
      <c r="A16" s="24"/>
      <c r="B16" s="108"/>
      <c r="C16" s="1"/>
      <c r="D16" s="108"/>
      <c r="E16" s="109"/>
      <c r="G16" s="1"/>
      <c r="H16" s="45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8"/>
      <c r="X16" s="1"/>
      <c r="Y16" s="99"/>
      <c r="Z16" s="99"/>
      <c r="AA16" s="99"/>
      <c r="AB16" s="99"/>
      <c r="AC16" s="99"/>
      <c r="AD16" s="99"/>
    </row>
    <row r="17" spans="1:30" x14ac:dyDescent="0.25">
      <c r="A17" s="24"/>
      <c r="B17" s="108"/>
      <c r="C17" s="1"/>
      <c r="D17" s="108"/>
      <c r="E17" s="109"/>
      <c r="G17" s="1"/>
      <c r="H17" s="45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8"/>
      <c r="X17" s="1"/>
      <c r="Y17" s="99"/>
      <c r="Z17" s="99"/>
      <c r="AA17" s="99"/>
      <c r="AB17" s="99"/>
      <c r="AC17" s="99"/>
      <c r="AD17" s="99"/>
    </row>
    <row r="18" spans="1:30" x14ac:dyDescent="0.25">
      <c r="A18" s="24"/>
      <c r="B18" s="108"/>
      <c r="C18" s="1"/>
      <c r="D18" s="108"/>
      <c r="E18" s="109"/>
      <c r="G18" s="1"/>
      <c r="H18" s="45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8"/>
      <c r="X18" s="1"/>
      <c r="Y18" s="99"/>
      <c r="Z18" s="99"/>
      <c r="AA18" s="99"/>
      <c r="AB18" s="99"/>
      <c r="AC18" s="99"/>
      <c r="AD18" s="99"/>
    </row>
    <row r="19" spans="1:30" x14ac:dyDescent="0.25">
      <c r="A19" s="24"/>
      <c r="B19" s="108"/>
      <c r="C19" s="1"/>
      <c r="D19" s="108"/>
      <c r="E19" s="109"/>
      <c r="G19" s="1"/>
      <c r="H19" s="45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8"/>
      <c r="X19" s="1"/>
      <c r="Y19" s="99"/>
      <c r="Z19" s="99"/>
      <c r="AA19" s="99"/>
      <c r="AB19" s="99"/>
      <c r="AC19" s="99"/>
      <c r="AD19" s="99"/>
    </row>
    <row r="20" spans="1:30" x14ac:dyDescent="0.25">
      <c r="A20" s="24"/>
      <c r="B20" s="108"/>
      <c r="C20" s="1"/>
      <c r="D20" s="108"/>
      <c r="E20" s="109"/>
      <c r="G20" s="1"/>
      <c r="H20" s="45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8"/>
      <c r="X20" s="1"/>
      <c r="Y20" s="99"/>
      <c r="Z20" s="99"/>
      <c r="AA20" s="99"/>
      <c r="AB20" s="99"/>
      <c r="AC20" s="99"/>
      <c r="AD20" s="99"/>
    </row>
    <row r="21" spans="1:30" x14ac:dyDescent="0.25">
      <c r="A21" s="24"/>
      <c r="B21" s="108"/>
      <c r="C21" s="1"/>
      <c r="D21" s="108"/>
      <c r="E21" s="109"/>
      <c r="G21" s="1"/>
      <c r="H21" s="45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8"/>
      <c r="X21" s="1"/>
      <c r="Y21" s="99"/>
      <c r="Z21" s="99"/>
      <c r="AA21" s="99"/>
      <c r="AB21" s="99"/>
      <c r="AC21" s="99"/>
      <c r="AD21" s="99"/>
    </row>
    <row r="22" spans="1:30" x14ac:dyDescent="0.25">
      <c r="A22" s="24"/>
      <c r="B22" s="108"/>
      <c r="C22" s="1"/>
      <c r="D22" s="108"/>
      <c r="E22" s="109"/>
      <c r="G22" s="1"/>
      <c r="H22" s="45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8"/>
      <c r="X22" s="1"/>
      <c r="Y22" s="99"/>
      <c r="Z22" s="99"/>
      <c r="AA22" s="99"/>
      <c r="AB22" s="99"/>
      <c r="AC22" s="99"/>
      <c r="AD22" s="99"/>
    </row>
    <row r="23" spans="1:30" x14ac:dyDescent="0.25">
      <c r="A23" s="24"/>
      <c r="B23" s="108"/>
      <c r="C23" s="1"/>
      <c r="D23" s="108"/>
      <c r="E23" s="109"/>
      <c r="G23" s="1"/>
      <c r="H23" s="45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8"/>
      <c r="X23" s="1"/>
      <c r="Y23" s="99"/>
      <c r="Z23" s="99"/>
      <c r="AA23" s="99"/>
      <c r="AB23" s="99"/>
      <c r="AC23" s="99"/>
      <c r="AD23" s="99"/>
    </row>
    <row r="24" spans="1:30" x14ac:dyDescent="0.25">
      <c r="A24" s="24"/>
      <c r="B24" s="108"/>
      <c r="C24" s="1"/>
      <c r="D24" s="108"/>
      <c r="E24" s="109"/>
      <c r="G24" s="1"/>
      <c r="H24" s="45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8"/>
      <c r="X24" s="1"/>
      <c r="Y24" s="99"/>
      <c r="Z24" s="99"/>
      <c r="AA24" s="99"/>
      <c r="AB24" s="99"/>
      <c r="AC24" s="99"/>
      <c r="AD24" s="99"/>
    </row>
    <row r="25" spans="1:30" x14ac:dyDescent="0.25">
      <c r="A25" s="24"/>
      <c r="B25" s="108"/>
      <c r="C25" s="1"/>
      <c r="D25" s="108"/>
      <c r="E25" s="109"/>
      <c r="G25" s="1"/>
      <c r="H25" s="45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8"/>
      <c r="X25" s="1"/>
      <c r="Y25" s="99"/>
      <c r="Z25" s="99"/>
      <c r="AA25" s="99"/>
      <c r="AB25" s="99"/>
      <c r="AC25" s="99"/>
      <c r="AD25" s="99"/>
    </row>
    <row r="26" spans="1:30" x14ac:dyDescent="0.25">
      <c r="A26" s="24"/>
      <c r="B26" s="108"/>
      <c r="C26" s="1"/>
      <c r="D26" s="108"/>
      <c r="E26" s="109"/>
      <c r="G26" s="1"/>
      <c r="H26" s="45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8"/>
      <c r="X26" s="1"/>
      <c r="Y26" s="99"/>
      <c r="Z26" s="99"/>
      <c r="AA26" s="99"/>
      <c r="AB26" s="99"/>
      <c r="AC26" s="99"/>
      <c r="AD26" s="99"/>
    </row>
    <row r="27" spans="1:30" x14ac:dyDescent="0.25">
      <c r="A27" s="24"/>
      <c r="B27" s="108"/>
      <c r="C27" s="1"/>
      <c r="D27" s="108"/>
      <c r="E27" s="109"/>
      <c r="G27" s="1"/>
      <c r="H27" s="45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8"/>
      <c r="X27" s="1"/>
      <c r="Y27" s="99"/>
      <c r="Z27" s="99"/>
      <c r="AA27" s="99"/>
      <c r="AB27" s="99"/>
      <c r="AC27" s="99"/>
      <c r="AD27" s="99"/>
    </row>
    <row r="28" spans="1:30" x14ac:dyDescent="0.25">
      <c r="A28" s="24"/>
      <c r="B28" s="108"/>
      <c r="C28" s="1"/>
      <c r="D28" s="108"/>
      <c r="E28" s="109"/>
      <c r="G28" s="1"/>
      <c r="H28" s="45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8"/>
      <c r="X28" s="1"/>
      <c r="Y28" s="99"/>
      <c r="Z28" s="99"/>
      <c r="AA28" s="99"/>
      <c r="AB28" s="99"/>
      <c r="AC28" s="99"/>
      <c r="AD28" s="99"/>
    </row>
    <row r="29" spans="1:30" x14ac:dyDescent="0.25">
      <c r="A29" s="24"/>
      <c r="B29" s="108"/>
      <c r="C29" s="1"/>
      <c r="D29" s="108"/>
      <c r="E29" s="109"/>
      <c r="G29" s="1"/>
      <c r="H29" s="45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8"/>
      <c r="X29" s="1"/>
      <c r="Y29" s="99"/>
      <c r="Z29" s="99"/>
      <c r="AA29" s="99"/>
      <c r="AB29" s="99"/>
      <c r="AC29" s="99"/>
      <c r="AD29" s="99"/>
    </row>
    <row r="30" spans="1:30" x14ac:dyDescent="0.25">
      <c r="A30" s="24"/>
      <c r="B30" s="108"/>
      <c r="C30" s="1"/>
      <c r="D30" s="108"/>
      <c r="E30" s="109"/>
      <c r="G30" s="1"/>
      <c r="H30" s="45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8"/>
      <c r="X30" s="1"/>
      <c r="Y30" s="99"/>
      <c r="Z30" s="99"/>
      <c r="AA30" s="99"/>
      <c r="AB30" s="99"/>
      <c r="AC30" s="99"/>
      <c r="AD30" s="99"/>
    </row>
    <row r="31" spans="1:30" x14ac:dyDescent="0.25">
      <c r="A31" s="24"/>
      <c r="B31" s="108"/>
      <c r="C31" s="1"/>
      <c r="D31" s="108"/>
      <c r="E31" s="109"/>
      <c r="G31" s="1"/>
      <c r="H31" s="45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8"/>
      <c r="X31" s="1"/>
      <c r="Y31" s="99"/>
      <c r="Z31" s="99"/>
      <c r="AA31" s="99"/>
      <c r="AB31" s="99"/>
      <c r="AC31" s="99"/>
      <c r="AD31" s="99"/>
    </row>
    <row r="32" spans="1:30" x14ac:dyDescent="0.25">
      <c r="A32" s="24"/>
      <c r="B32" s="108"/>
      <c r="C32" s="1"/>
      <c r="D32" s="108"/>
      <c r="E32" s="109"/>
      <c r="G32" s="1"/>
      <c r="H32" s="45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8"/>
      <c r="X32" s="1"/>
      <c r="Y32" s="99"/>
      <c r="Z32" s="99"/>
      <c r="AA32" s="99"/>
      <c r="AB32" s="99"/>
      <c r="AC32" s="99"/>
      <c r="AD32" s="99"/>
    </row>
    <row r="33" spans="1:30" x14ac:dyDescent="0.25">
      <c r="A33" s="24"/>
      <c r="B33" s="108"/>
      <c r="C33" s="1"/>
      <c r="D33" s="108"/>
      <c r="E33" s="109"/>
      <c r="G33" s="1"/>
      <c r="H33" s="45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8"/>
      <c r="X33" s="1"/>
      <c r="Y33" s="99"/>
      <c r="Z33" s="99"/>
      <c r="AA33" s="99"/>
      <c r="AB33" s="99"/>
      <c r="AC33" s="99"/>
      <c r="AD33" s="99"/>
    </row>
    <row r="34" spans="1:30" x14ac:dyDescent="0.25">
      <c r="A34" s="24"/>
      <c r="B34" s="108"/>
      <c r="C34" s="1"/>
      <c r="D34" s="108"/>
      <c r="E34" s="109"/>
      <c r="G34" s="1"/>
      <c r="H34" s="45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8"/>
      <c r="X34" s="1"/>
      <c r="Y34" s="99"/>
      <c r="Z34" s="99"/>
      <c r="AA34" s="99"/>
      <c r="AB34" s="99"/>
      <c r="AC34" s="99"/>
      <c r="AD34" s="9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2019-01-26T13:47:39Z</dcterms:modified>
</cp:coreProperties>
</file>