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6" i="1" l="1"/>
  <c r="O4" i="1"/>
  <c r="O10" i="1"/>
  <c r="O15" i="1" s="1"/>
  <c r="M10" i="1"/>
  <c r="M6" i="1"/>
  <c r="M4" i="1"/>
  <c r="AE15" i="1"/>
  <c r="AD15" i="1"/>
  <c r="AC15" i="1"/>
  <c r="AB15" i="1"/>
  <c r="AA15" i="1"/>
  <c r="Z15" i="1"/>
  <c r="Y15" i="1"/>
  <c r="I21" i="1" s="1"/>
  <c r="X15" i="1"/>
  <c r="H21" i="1" s="1"/>
  <c r="L21" i="1" s="1"/>
  <c r="W15" i="1"/>
  <c r="G21" i="1"/>
  <c r="V15" i="1"/>
  <c r="F21" i="1"/>
  <c r="K21" i="1" s="1"/>
  <c r="U15" i="1"/>
  <c r="E21" i="1" s="1"/>
  <c r="T15" i="1"/>
  <c r="I20" i="1" s="1"/>
  <c r="S15" i="1"/>
  <c r="H20" i="1"/>
  <c r="L20" i="1" s="1"/>
  <c r="R15" i="1"/>
  <c r="G20" i="1" s="1"/>
  <c r="Q15" i="1"/>
  <c r="F20" i="1" s="1"/>
  <c r="K20" i="1" s="1"/>
  <c r="P15" i="1"/>
  <c r="E20" i="1" s="1"/>
  <c r="L15" i="1"/>
  <c r="K15" i="1"/>
  <c r="J15" i="1"/>
  <c r="I15" i="1"/>
  <c r="I19" i="1"/>
  <c r="M19" i="1" s="1"/>
  <c r="H15" i="1"/>
  <c r="H19" i="1"/>
  <c r="H22" i="1" s="1"/>
  <c r="L22" i="1" s="1"/>
  <c r="G15" i="1"/>
  <c r="G19" i="1" s="1"/>
  <c r="F15" i="1"/>
  <c r="F19" i="1" s="1"/>
  <c r="E15" i="1"/>
  <c r="E19" i="1"/>
  <c r="E22" i="1" s="1"/>
  <c r="M15" i="1"/>
  <c r="L19" i="1"/>
  <c r="D16" i="1" l="1"/>
  <c r="I22" i="1"/>
  <c r="N20" i="1"/>
  <c r="M20" i="1"/>
  <c r="F22" i="1"/>
  <c r="K22" i="1" s="1"/>
  <c r="G22" i="1"/>
  <c r="K19" i="1"/>
  <c r="N21" i="1"/>
  <c r="M21" i="1"/>
  <c r="N15" i="1"/>
  <c r="N19" i="1" s="1"/>
  <c r="O19" i="1"/>
  <c r="O22" i="1" s="1"/>
  <c r="N22" i="1" l="1"/>
  <c r="M22" i="1"/>
</calcChain>
</file>

<file path=xl/sharedStrings.xml><?xml version="1.0" encoding="utf-8"?>
<sst xmlns="http://schemas.openxmlformats.org/spreadsheetml/2006/main" count="89" uniqueCount="62">
  <si>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</si>
  <si>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</si>
  <si>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</si>
  <si>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</si>
  <si>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</si>
  <si>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</si>
  <si>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</si>
  <si>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</si>
  <si>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</si>
  <si>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</si>
  <si>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</si>
  <si>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</si>
  <si>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</si>
  <si>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</si>
  <si>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</si>
  <si>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</si>
  <si>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</si>
  <si>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</si>
  <si>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</si>
  <si>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</si>
  <si>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</si>
  <si>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</si>
  <si>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</si>
  <si>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</si>
  <si>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</si>
  <si>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</si>
  <si>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</si>
  <si>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</si>
  <si>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</si>
  <si>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</si>
  <si>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</si>
  <si>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</si>
  <si>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</si>
  <si>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</si>
  <si>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</si>
  <si>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 Mikkola</t>
  </si>
  <si>
    <t>14.12.1986</t>
  </si>
  <si>
    <t>PattU</t>
  </si>
  <si>
    <t>Lippo</t>
  </si>
  <si>
    <t>suomensarja</t>
  </si>
  <si>
    <t>ykköspesis</t>
  </si>
  <si>
    <t>karsintasarja</t>
  </si>
  <si>
    <t>6.</t>
  </si>
  <si>
    <t>7.</t>
  </si>
  <si>
    <t>10.</t>
  </si>
  <si>
    <t>play off</t>
  </si>
  <si>
    <t>jatkosarja</t>
  </si>
  <si>
    <t>Lippo = Oulun Lippo  (1955)</t>
  </si>
  <si>
    <t>ENSIMMÄISET</t>
  </si>
  <si>
    <t>Ottelu</t>
  </si>
  <si>
    <t>1.  ottelu</t>
  </si>
  <si>
    <t>Lyöty juoksu</t>
  </si>
  <si>
    <t>Tuotu juoksu</t>
  </si>
  <si>
    <t>Kunnari</t>
  </si>
  <si>
    <t>14.05. 2003  PattU - PeTo  0-2  (5-10, 1-6)</t>
  </si>
  <si>
    <t>4.  ottelu</t>
  </si>
  <si>
    <t xml:space="preserve">  16 v   5 kk   0 pv</t>
  </si>
  <si>
    <t>15.06. 2003  Pesä Ysit - PattU  2-0  (4-3, 12-2)</t>
  </si>
  <si>
    <t xml:space="preserve">  16 v   6 kk   1 pv</t>
  </si>
  <si>
    <t>PattU = Pattijoen Urheilijat  (1928),  kasvattajaseura</t>
  </si>
  <si>
    <t>Lippo Juniorit = Oulun Lippo Juniorit  (2003),  kasvattajaseura</t>
  </si>
  <si>
    <t>Lippo Juniorit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</si>
</sst>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9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3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4" xfId="0" applyFont="1" applyFill="1" applyBorder="1" applyAlignment="1">
      <alignment horizontal="center"/>
    </xf>
    <xf numFmtId="0" fontId="1" fillId="9" borderId="12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 applyAlignment="1">
      <alignment horizontal="center"/>
    </xf>
    <xf numFmtId="0" fontId="1" fillId="9" borderId="10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9" customWidth="1"/>
    <col min="4" max="4" width="14.7109375" style="70" customWidth="1"/>
    <col min="5" max="12" width="5.7109375" style="70" customWidth="1"/>
    <col min="13" max="13" width="6.28515625" style="70" customWidth="1"/>
    <col min="14" max="14" width="8.28515625" style="70" customWidth="1"/>
    <col min="15" max="15" width="0.5703125" style="70" customWidth="1"/>
    <col min="16" max="23" width="5.7109375" style="70" customWidth="1"/>
    <col min="24" max="27" width="5.7109375" style="26" customWidth="1"/>
    <col min="28" max="28" width="6.28515625" style="7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2003</v>
      </c>
      <c r="C4" s="51" t="s">
        <v>44</v>
      </c>
      <c r="D4" s="50" t="s">
        <v>37</v>
      </c>
      <c r="E4" s="27">
        <v>10</v>
      </c>
      <c r="F4" s="27">
        <v>0</v>
      </c>
      <c r="G4" s="27">
        <v>2</v>
      </c>
      <c r="H4" s="27">
        <v>1</v>
      </c>
      <c r="I4" s="27">
        <v>7</v>
      </c>
      <c r="J4" s="27">
        <v>2</v>
      </c>
      <c r="K4" s="27">
        <v>0</v>
      </c>
      <c r="L4" s="27">
        <v>3</v>
      </c>
      <c r="M4" s="27">
        <f>PRODUCT(F4+G4)</f>
        <v>2</v>
      </c>
      <c r="N4" s="29">
        <v>0.24099999999999999</v>
      </c>
      <c r="O4" s="79">
        <f>PRODUCT(I4/N4)</f>
        <v>29.045643153526971</v>
      </c>
      <c r="P4" s="27"/>
      <c r="Q4" s="27"/>
      <c r="R4" s="27"/>
      <c r="S4" s="27"/>
      <c r="T4" s="27"/>
      <c r="U4" s="30">
        <v>1</v>
      </c>
      <c r="V4" s="30">
        <v>0</v>
      </c>
      <c r="W4" s="30">
        <v>1</v>
      </c>
      <c r="X4" s="30">
        <v>1</v>
      </c>
      <c r="Y4" s="30">
        <v>3</v>
      </c>
      <c r="Z4" s="27"/>
      <c r="AA4" s="27"/>
      <c r="AB4" s="27"/>
      <c r="AC4" s="27"/>
      <c r="AD4" s="27"/>
      <c r="AE4" s="27"/>
      <c r="AF4" s="59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2004</v>
      </c>
      <c r="C5" s="32"/>
      <c r="D5" s="33"/>
      <c r="E5" s="34"/>
      <c r="F5" s="31"/>
      <c r="G5" s="31"/>
      <c r="H5" s="31"/>
      <c r="I5" s="31"/>
      <c r="J5" s="31"/>
      <c r="K5" s="31"/>
      <c r="L5" s="31"/>
      <c r="M5" s="31"/>
      <c r="N5" s="31"/>
      <c r="O5" s="79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51" t="s">
        <v>43</v>
      </c>
      <c r="D6" s="50" t="s">
        <v>38</v>
      </c>
      <c r="E6" s="27">
        <v>11</v>
      </c>
      <c r="F6" s="27">
        <v>0</v>
      </c>
      <c r="G6" s="27">
        <v>1</v>
      </c>
      <c r="H6" s="27">
        <v>0</v>
      </c>
      <c r="I6" s="27">
        <v>17</v>
      </c>
      <c r="J6" s="27">
        <v>9</v>
      </c>
      <c r="K6" s="27">
        <v>5</v>
      </c>
      <c r="L6" s="27">
        <v>2</v>
      </c>
      <c r="M6" s="27">
        <f>PRODUCT(F6+G6)</f>
        <v>1</v>
      </c>
      <c r="N6" s="29">
        <v>0.36199999999999999</v>
      </c>
      <c r="O6" s="79">
        <f>PRODUCT(I6/N6)</f>
        <v>46.961325966850829</v>
      </c>
      <c r="P6" s="27">
        <v>7</v>
      </c>
      <c r="Q6" s="27">
        <v>0</v>
      </c>
      <c r="R6" s="27">
        <v>0</v>
      </c>
      <c r="S6" s="27">
        <v>0</v>
      </c>
      <c r="T6" s="27">
        <v>9</v>
      </c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64" t="s">
        <v>46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72">
        <v>2006</v>
      </c>
      <c r="C7" s="72"/>
      <c r="D7" s="73" t="s">
        <v>38</v>
      </c>
      <c r="E7" s="74"/>
      <c r="F7" s="75" t="s">
        <v>39</v>
      </c>
      <c r="G7" s="76"/>
      <c r="H7" s="77"/>
      <c r="I7" s="72"/>
      <c r="J7" s="72"/>
      <c r="K7" s="72"/>
      <c r="L7" s="72"/>
      <c r="M7" s="72"/>
      <c r="N7" s="78"/>
      <c r="O7" s="79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2">
        <v>2007</v>
      </c>
      <c r="C8" s="72"/>
      <c r="D8" s="73" t="s">
        <v>37</v>
      </c>
      <c r="E8" s="74"/>
      <c r="F8" s="75" t="s">
        <v>39</v>
      </c>
      <c r="G8" s="76"/>
      <c r="H8" s="77"/>
      <c r="I8" s="72"/>
      <c r="J8" s="72"/>
      <c r="K8" s="72"/>
      <c r="L8" s="72"/>
      <c r="M8" s="72"/>
      <c r="N8" s="78"/>
      <c r="O8" s="79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5">
        <v>2008</v>
      </c>
      <c r="C9" s="36"/>
      <c r="D9" s="37" t="s">
        <v>38</v>
      </c>
      <c r="E9" s="38"/>
      <c r="F9" s="39" t="s">
        <v>40</v>
      </c>
      <c r="G9" s="81"/>
      <c r="H9" s="80"/>
      <c r="I9" s="35"/>
      <c r="J9" s="35"/>
      <c r="K9" s="35"/>
      <c r="L9" s="35"/>
      <c r="M9" s="35"/>
      <c r="N9" s="35"/>
      <c r="O9" s="79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2009</v>
      </c>
      <c r="C10" s="51" t="s">
        <v>42</v>
      </c>
      <c r="D10" s="50" t="s">
        <v>61</v>
      </c>
      <c r="E10" s="27">
        <v>24</v>
      </c>
      <c r="F10" s="27">
        <v>0</v>
      </c>
      <c r="G10" s="27">
        <v>9</v>
      </c>
      <c r="H10" s="27">
        <v>8</v>
      </c>
      <c r="I10" s="27">
        <v>69</v>
      </c>
      <c r="J10" s="27">
        <v>15</v>
      </c>
      <c r="K10" s="27">
        <v>19</v>
      </c>
      <c r="L10" s="27">
        <v>26</v>
      </c>
      <c r="M10" s="27">
        <f>PRODUCT(F10+G10)</f>
        <v>9</v>
      </c>
      <c r="N10" s="29">
        <v>0.51900000000000002</v>
      </c>
      <c r="O10" s="79">
        <f>PRODUCT(I10/N10)</f>
        <v>132.94797687861271</v>
      </c>
      <c r="P10" s="27">
        <v>3</v>
      </c>
      <c r="Q10" s="27">
        <v>0</v>
      </c>
      <c r="R10" s="27">
        <v>1</v>
      </c>
      <c r="S10" s="27">
        <v>0</v>
      </c>
      <c r="T10" s="27">
        <v>8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64" t="s">
        <v>45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2010</v>
      </c>
      <c r="C11" s="51"/>
      <c r="D11" s="50"/>
      <c r="E11" s="27"/>
      <c r="F11" s="27"/>
      <c r="G11" s="27"/>
      <c r="H11" s="27"/>
      <c r="I11" s="27"/>
      <c r="J11" s="27"/>
      <c r="K11" s="27"/>
      <c r="L11" s="27"/>
      <c r="M11" s="27"/>
      <c r="N11" s="29"/>
      <c r="O11" s="79">
        <v>0</v>
      </c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6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2011</v>
      </c>
      <c r="C12" s="99"/>
      <c r="D12" s="50"/>
      <c r="E12" s="27"/>
      <c r="F12" s="27"/>
      <c r="G12" s="27"/>
      <c r="H12" s="27"/>
      <c r="I12" s="27"/>
      <c r="J12" s="27"/>
      <c r="K12" s="27"/>
      <c r="L12" s="27"/>
      <c r="M12" s="27"/>
      <c r="N12" s="29"/>
      <c r="O12" s="79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6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2012</v>
      </c>
      <c r="C13" s="99"/>
      <c r="D13" s="50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79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6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>
        <v>2013</v>
      </c>
      <c r="C14" s="36"/>
      <c r="D14" s="37" t="s">
        <v>37</v>
      </c>
      <c r="E14" s="38"/>
      <c r="F14" s="39" t="s">
        <v>40</v>
      </c>
      <c r="G14" s="81"/>
      <c r="H14" s="80"/>
      <c r="I14" s="35"/>
      <c r="J14" s="35"/>
      <c r="K14" s="35"/>
      <c r="L14" s="35"/>
      <c r="M14" s="35"/>
      <c r="N14" s="35"/>
      <c r="O14" s="79">
        <v>0</v>
      </c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 t="shared" ref="E15:M15" si="0">SUM(E4:E14)</f>
        <v>45</v>
      </c>
      <c r="F15" s="19">
        <f t="shared" si="0"/>
        <v>0</v>
      </c>
      <c r="G15" s="19">
        <f t="shared" si="0"/>
        <v>12</v>
      </c>
      <c r="H15" s="19">
        <f t="shared" si="0"/>
        <v>9</v>
      </c>
      <c r="I15" s="19">
        <f t="shared" si="0"/>
        <v>93</v>
      </c>
      <c r="J15" s="19">
        <f t="shared" si="0"/>
        <v>26</v>
      </c>
      <c r="K15" s="19">
        <f t="shared" si="0"/>
        <v>24</v>
      </c>
      <c r="L15" s="19">
        <f t="shared" si="0"/>
        <v>31</v>
      </c>
      <c r="M15" s="19">
        <f t="shared" si="0"/>
        <v>12</v>
      </c>
      <c r="N15" s="40">
        <f>PRODUCT(I15/O15)</f>
        <v>0.44507202045578426</v>
      </c>
      <c r="O15" s="41">
        <f t="shared" ref="O15:AE15" si="1">SUM(O4:O14)</f>
        <v>208.95494599899052</v>
      </c>
      <c r="P15" s="19">
        <f t="shared" si="1"/>
        <v>10</v>
      </c>
      <c r="Q15" s="19">
        <f t="shared" si="1"/>
        <v>0</v>
      </c>
      <c r="R15" s="19">
        <f t="shared" si="1"/>
        <v>1</v>
      </c>
      <c r="S15" s="19">
        <f t="shared" si="1"/>
        <v>0</v>
      </c>
      <c r="T15" s="19">
        <f t="shared" si="1"/>
        <v>17</v>
      </c>
      <c r="U15" s="19">
        <f t="shared" si="1"/>
        <v>1</v>
      </c>
      <c r="V15" s="19">
        <f t="shared" si="1"/>
        <v>0</v>
      </c>
      <c r="W15" s="19">
        <f t="shared" si="1"/>
        <v>1</v>
      </c>
      <c r="X15" s="19">
        <f t="shared" si="1"/>
        <v>1</v>
      </c>
      <c r="Y15" s="19">
        <f t="shared" si="1"/>
        <v>3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42"/>
      <c r="D16" s="43">
        <f>SUM(F15:H15)+((I15-F15-G15)/3)+(E15/3)+(Z15*25)+(AA15*25)+(AB15*10)+(AC15*25)+(AD15*20)+(AE15*15)</f>
        <v>63</v>
      </c>
      <c r="E16" s="1"/>
      <c r="F16" s="1"/>
      <c r="G16" s="1"/>
      <c r="H16" s="1"/>
      <c r="I16" s="1"/>
      <c r="J16" s="1"/>
      <c r="K16" s="1"/>
      <c r="L16" s="1"/>
      <c r="M16" s="1"/>
      <c r="N16" s="44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45"/>
      <c r="AE16" s="1"/>
      <c r="AF16" s="1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4"/>
      <c r="O17" s="4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49"/>
      <c r="D18" s="49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40" t="s">
        <v>33</v>
      </c>
      <c r="O18" s="25"/>
      <c r="P18" s="50" t="s">
        <v>48</v>
      </c>
      <c r="Q18" s="13"/>
      <c r="R18" s="13"/>
      <c r="S18" s="13"/>
      <c r="T18" s="83"/>
      <c r="U18" s="83"/>
      <c r="V18" s="83"/>
      <c r="W18" s="83"/>
      <c r="X18" s="83"/>
      <c r="Y18" s="13"/>
      <c r="Z18" s="13"/>
      <c r="AA18" s="13"/>
      <c r="AB18" s="13"/>
      <c r="AC18" s="13"/>
      <c r="AD18" s="13"/>
      <c r="AE18" s="13"/>
      <c r="AF18" s="5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0" t="s">
        <v>17</v>
      </c>
      <c r="C19" s="13"/>
      <c r="D19" s="52"/>
      <c r="E19" s="27">
        <f>PRODUCT(E15)</f>
        <v>45</v>
      </c>
      <c r="F19" s="27">
        <f>PRODUCT(F15)</f>
        <v>0</v>
      </c>
      <c r="G19" s="27">
        <f>PRODUCT(G15)</f>
        <v>12</v>
      </c>
      <c r="H19" s="27">
        <f>PRODUCT(H15)</f>
        <v>9</v>
      </c>
      <c r="I19" s="27">
        <f>PRODUCT(I15)</f>
        <v>93</v>
      </c>
      <c r="J19" s="1"/>
      <c r="K19" s="53">
        <f>PRODUCT((F19+G19)/E19)</f>
        <v>0.26666666666666666</v>
      </c>
      <c r="L19" s="53">
        <f>PRODUCT(H19/E19)</f>
        <v>0.2</v>
      </c>
      <c r="M19" s="53">
        <f>PRODUCT(I19/E19)</f>
        <v>2.0666666666666669</v>
      </c>
      <c r="N19" s="29">
        <f>PRODUCT(N15)</f>
        <v>0.44507202045578426</v>
      </c>
      <c r="O19" s="25">
        <f>PRODUCT(O15)</f>
        <v>208.95494599899052</v>
      </c>
      <c r="P19" s="84" t="s">
        <v>49</v>
      </c>
      <c r="Q19" s="85"/>
      <c r="R19" s="85"/>
      <c r="S19" s="86" t="s">
        <v>54</v>
      </c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7" t="s">
        <v>50</v>
      </c>
      <c r="AE19" s="86"/>
      <c r="AF19" s="88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4" t="s">
        <v>18</v>
      </c>
      <c r="C20" s="55"/>
      <c r="D20" s="56"/>
      <c r="E20" s="27">
        <f>PRODUCT(P15)</f>
        <v>10</v>
      </c>
      <c r="F20" s="27">
        <f>PRODUCT(Q15)</f>
        <v>0</v>
      </c>
      <c r="G20" s="27">
        <f>PRODUCT(R15)</f>
        <v>1</v>
      </c>
      <c r="H20" s="27">
        <f>PRODUCT(S15)</f>
        <v>0</v>
      </c>
      <c r="I20" s="27">
        <f>PRODUCT(T15)</f>
        <v>17</v>
      </c>
      <c r="J20" s="1"/>
      <c r="K20" s="53">
        <f>PRODUCT((F20+G20)/E20)</f>
        <v>0.1</v>
      </c>
      <c r="L20" s="53">
        <f>PRODUCT(H20/E20)</f>
        <v>0</v>
      </c>
      <c r="M20" s="53">
        <f>PRODUCT(I20/E20)</f>
        <v>1.7</v>
      </c>
      <c r="N20" s="29">
        <f>PRODUCT(I20/O20)</f>
        <v>0.35416666666666669</v>
      </c>
      <c r="O20" s="82">
        <v>48</v>
      </c>
      <c r="P20" s="89" t="s">
        <v>51</v>
      </c>
      <c r="Q20" s="90"/>
      <c r="R20" s="90"/>
      <c r="S20" s="91" t="s">
        <v>57</v>
      </c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2" t="s">
        <v>55</v>
      </c>
      <c r="AE20" s="91"/>
      <c r="AF20" s="93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7" t="s">
        <v>19</v>
      </c>
      <c r="C21" s="58"/>
      <c r="D21" s="59"/>
      <c r="E21" s="30">
        <f>PRODUCT(U15)</f>
        <v>1</v>
      </c>
      <c r="F21" s="30">
        <f>PRODUCT(V15)</f>
        <v>0</v>
      </c>
      <c r="G21" s="30">
        <f>PRODUCT(W15)</f>
        <v>1</v>
      </c>
      <c r="H21" s="30">
        <f>PRODUCT(X15)</f>
        <v>1</v>
      </c>
      <c r="I21" s="30">
        <f>PRODUCT(Y15)</f>
        <v>3</v>
      </c>
      <c r="J21" s="1"/>
      <c r="K21" s="60">
        <f>PRODUCT((F21+G21)/E21)</f>
        <v>1</v>
      </c>
      <c r="L21" s="60">
        <f>PRODUCT(H21/E21)</f>
        <v>1</v>
      </c>
      <c r="M21" s="60">
        <f>PRODUCT(I21/E21)</f>
        <v>3</v>
      </c>
      <c r="N21" s="61">
        <f>PRODUCT(I21/O21)</f>
        <v>0.6</v>
      </c>
      <c r="O21" s="25">
        <v>5</v>
      </c>
      <c r="P21" s="89" t="s">
        <v>52</v>
      </c>
      <c r="Q21" s="90"/>
      <c r="R21" s="90"/>
      <c r="S21" s="91" t="s">
        <v>54</v>
      </c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2" t="s">
        <v>50</v>
      </c>
      <c r="AE21" s="91"/>
      <c r="AF21" s="93" t="s">
        <v>56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62" t="s">
        <v>20</v>
      </c>
      <c r="C22" s="63"/>
      <c r="D22" s="64"/>
      <c r="E22" s="19">
        <f>SUM(E19:E21)</f>
        <v>56</v>
      </c>
      <c r="F22" s="19">
        <f>SUM(F19:F21)</f>
        <v>0</v>
      </c>
      <c r="G22" s="19">
        <f>SUM(G19:G21)</f>
        <v>14</v>
      </c>
      <c r="H22" s="19">
        <f>SUM(H19:H21)</f>
        <v>10</v>
      </c>
      <c r="I22" s="19">
        <f>SUM(I19:I21)</f>
        <v>113</v>
      </c>
      <c r="J22" s="1"/>
      <c r="K22" s="65">
        <f>PRODUCT((F22+G22)/E22)</f>
        <v>0.25</v>
      </c>
      <c r="L22" s="65">
        <f>PRODUCT(H22/E22)</f>
        <v>0.17857142857142858</v>
      </c>
      <c r="M22" s="65">
        <f>PRODUCT(I22/E22)</f>
        <v>2.0178571428571428</v>
      </c>
      <c r="N22" s="40">
        <f>PRODUCT(I22/O22)</f>
        <v>0.43137188942573146</v>
      </c>
      <c r="O22" s="25">
        <f>SUM(O19:O21)</f>
        <v>261.95494599899052</v>
      </c>
      <c r="P22" s="94" t="s">
        <v>53</v>
      </c>
      <c r="Q22" s="95"/>
      <c r="R22" s="95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7"/>
      <c r="AE22" s="96"/>
      <c r="AF22" s="9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5"/>
      <c r="C23" s="45"/>
      <c r="D23" s="45"/>
      <c r="E23" s="45"/>
      <c r="F23" s="45"/>
      <c r="G23" s="45"/>
      <c r="H23" s="45"/>
      <c r="I23" s="45"/>
      <c r="J23" s="1"/>
      <c r="K23" s="45"/>
      <c r="L23" s="45"/>
      <c r="M23" s="45"/>
      <c r="N23" s="44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 t="s">
        <v>34</v>
      </c>
      <c r="C24" s="1"/>
      <c r="D24" s="1" t="s">
        <v>59</v>
      </c>
      <c r="E24" s="1"/>
      <c r="F24" s="1"/>
      <c r="G24" s="1"/>
      <c r="H24" s="1"/>
      <c r="I24" s="1"/>
      <c r="J24" s="1"/>
      <c r="K24" s="1"/>
      <c r="L24" s="1"/>
      <c r="M24" s="1"/>
      <c r="N24" s="4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 t="s">
        <v>47</v>
      </c>
      <c r="E25" s="1"/>
      <c r="F25" s="1"/>
      <c r="G25" s="1"/>
      <c r="H25" s="1"/>
      <c r="I25" s="1"/>
      <c r="J25" s="1"/>
      <c r="K25" s="1"/>
      <c r="L25" s="1"/>
      <c r="M25" s="1"/>
      <c r="N25" s="4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60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s="68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68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6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9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68"/>
      <c r="AI37" s="68"/>
      <c r="AJ37" s="68"/>
      <c r="AK37" s="68"/>
      <c r="AL37" s="68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68"/>
      <c r="AI38" s="68"/>
      <c r="AJ38" s="68"/>
      <c r="AK38" s="68"/>
      <c r="AL38" s="68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6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67"/>
      <c r="N42" s="44"/>
      <c r="O42" s="25"/>
      <c r="P42" s="1"/>
      <c r="Q42" s="4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48"/>
      <c r="AG42" s="9"/>
    </row>
    <row r="43" spans="1:38" ht="15" customHeight="1" x14ac:dyDescent="0.25">
      <c r="A43" s="6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47"/>
      <c r="R43" s="1"/>
      <c r="S43" s="1"/>
      <c r="T43" s="25"/>
      <c r="U43" s="25"/>
      <c r="V43" s="6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7"/>
      <c r="O44" s="25"/>
      <c r="P44" s="1"/>
      <c r="Q44" s="47"/>
      <c r="R44" s="1"/>
      <c r="S44" s="1"/>
      <c r="T44" s="25"/>
      <c r="U44" s="25"/>
      <c r="V44" s="66"/>
      <c r="W44" s="1"/>
      <c r="X44" s="1"/>
      <c r="Y44" s="1"/>
      <c r="Z44" s="1"/>
      <c r="AA44" s="1"/>
      <c r="AB44" s="25"/>
      <c r="AC44" s="1"/>
      <c r="AD44" s="1"/>
      <c r="AE44" s="1"/>
      <c r="AF44" s="4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7"/>
      <c r="O45" s="25"/>
      <c r="P45" s="1"/>
      <c r="Q45" s="47"/>
      <c r="R45" s="1"/>
      <c r="S45" s="1"/>
      <c r="T45" s="25"/>
      <c r="U45" s="25"/>
      <c r="V45" s="66"/>
      <c r="W45" s="1"/>
      <c r="X45" s="1"/>
      <c r="Y45" s="1"/>
      <c r="Z45" s="1"/>
      <c r="AA45" s="1"/>
      <c r="AB45" s="25"/>
      <c r="AC45" s="1"/>
      <c r="AD45" s="1"/>
      <c r="AE45" s="1"/>
      <c r="AF45" s="4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7"/>
      <c r="O46" s="25"/>
      <c r="P46" s="1"/>
      <c r="Q46" s="47"/>
      <c r="R46" s="1"/>
      <c r="S46" s="1"/>
      <c r="T46" s="25"/>
      <c r="U46" s="25"/>
      <c r="V46" s="66"/>
      <c r="W46" s="1"/>
      <c r="X46" s="1"/>
      <c r="Y46" s="1"/>
      <c r="Z46" s="1"/>
      <c r="AA46" s="1"/>
      <c r="AB46" s="25"/>
      <c r="AC46" s="1"/>
      <c r="AD46" s="1"/>
      <c r="AE46" s="1"/>
      <c r="AF46" s="4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7"/>
      <c r="O47" s="25"/>
      <c r="P47" s="1"/>
      <c r="Q47" s="47"/>
      <c r="R47" s="1"/>
      <c r="S47" s="1"/>
      <c r="T47" s="25"/>
      <c r="U47" s="25"/>
      <c r="V47" s="66"/>
      <c r="W47" s="1"/>
      <c r="X47" s="1"/>
      <c r="Y47" s="1"/>
      <c r="Z47" s="1"/>
      <c r="AA47" s="1"/>
      <c r="AB47" s="25"/>
      <c r="AC47" s="1"/>
      <c r="AD47" s="1"/>
      <c r="AE47" s="1"/>
      <c r="AF47" s="48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7"/>
      <c r="O48" s="25"/>
      <c r="P48" s="1"/>
      <c r="Q48" s="47"/>
      <c r="R48" s="1"/>
      <c r="S48" s="1"/>
      <c r="T48" s="25"/>
      <c r="U48" s="25"/>
      <c r="V48" s="66"/>
      <c r="W48" s="1"/>
      <c r="X48" s="1"/>
      <c r="Y48" s="1"/>
      <c r="Z48" s="1"/>
      <c r="AA48" s="1"/>
      <c r="AB48" s="25"/>
      <c r="AC48" s="1"/>
      <c r="AD48" s="1"/>
      <c r="AE48" s="1"/>
      <c r="AF48" s="4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2019-01-26T13:26:28Z</dcterms:modified>
</cp:coreProperties>
</file>