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11" i="2"/>
  <c r="F11" i="2"/>
  <c r="K9" i="2"/>
  <c r="K12" i="2" s="1"/>
  <c r="AS6" i="2"/>
  <c r="AQ6" i="2"/>
  <c r="AP6" i="2"/>
  <c r="AO6" i="2"/>
  <c r="AN6" i="2"/>
  <c r="AM6" i="2"/>
  <c r="AG6" i="2"/>
  <c r="AE6" i="2"/>
  <c r="I11" i="2" s="1"/>
  <c r="AD6" i="2"/>
  <c r="H11" i="2" s="1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H12" i="2" s="1"/>
  <c r="G6" i="2"/>
  <c r="G10" i="2" s="1"/>
  <c r="G12" i="2" s="1"/>
  <c r="F6" i="2"/>
  <c r="F10" i="2" s="1"/>
  <c r="E6" i="2"/>
  <c r="E10" i="2" s="1"/>
  <c r="E12" i="2" s="1"/>
  <c r="I12" i="2" l="1"/>
  <c r="O10" i="2"/>
  <c r="M12" i="2"/>
  <c r="N10" i="2"/>
  <c r="M10" i="2"/>
  <c r="F12" i="2"/>
  <c r="L10" i="2"/>
  <c r="N12" i="2" l="1"/>
  <c r="L12" i="2"/>
  <c r="G28" i="3" l="1"/>
  <c r="G26" i="3"/>
  <c r="G29" i="3" s="1"/>
  <c r="E23" i="3"/>
  <c r="H20" i="3"/>
  <c r="H23" i="3" s="1"/>
  <c r="E20" i="3"/>
  <c r="V17" i="3"/>
  <c r="U17" i="3"/>
  <c r="T17" i="3"/>
  <c r="R17" i="3"/>
  <c r="P17" i="3"/>
  <c r="O17" i="3"/>
  <c r="M17" i="3"/>
  <c r="L17" i="3"/>
  <c r="K17" i="3"/>
  <c r="H17" i="3"/>
  <c r="F17" i="3"/>
  <c r="F20" i="3" s="1"/>
  <c r="E17" i="3"/>
  <c r="I16" i="3"/>
  <c r="H9" i="3"/>
  <c r="H26" i="3" s="1"/>
  <c r="E9" i="3"/>
  <c r="E26" i="3" s="1"/>
  <c r="R6" i="3"/>
  <c r="H11" i="3" s="1"/>
  <c r="H28" i="3" s="1"/>
  <c r="P6" i="3"/>
  <c r="F11" i="3" s="1"/>
  <c r="O6" i="3"/>
  <c r="E11" i="3" s="1"/>
  <c r="E28" i="3" s="1"/>
  <c r="M6" i="3"/>
  <c r="L6" i="3"/>
  <c r="K6" i="3"/>
  <c r="H6" i="3"/>
  <c r="F6" i="3"/>
  <c r="F9" i="3" s="1"/>
  <c r="E6" i="3"/>
  <c r="S5" i="3"/>
  <c r="I5" i="3"/>
  <c r="H29" i="3" l="1"/>
  <c r="F26" i="3"/>
  <c r="F12" i="3"/>
  <c r="I12" i="3" s="1"/>
  <c r="I11" i="3"/>
  <c r="F28" i="3"/>
  <c r="I28" i="3" s="1"/>
  <c r="E29" i="3"/>
  <c r="F23" i="3"/>
  <c r="I23" i="3" s="1"/>
  <c r="I20" i="3"/>
  <c r="I6" i="3"/>
  <c r="I9" i="3" s="1"/>
  <c r="E12" i="3"/>
  <c r="H12" i="3"/>
  <c r="I17" i="3"/>
  <c r="S6" i="3"/>
  <c r="F29" i="3" l="1"/>
  <c r="I29" i="3" s="1"/>
  <c r="I26" i="3"/>
</calcChain>
</file>

<file path=xl/sharedStrings.xml><?xml version="1.0" encoding="utf-8"?>
<sst xmlns="http://schemas.openxmlformats.org/spreadsheetml/2006/main" count="272" uniqueCount="95">
  <si>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</si>
  <si>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</si>
  <si>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</si>
  <si>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</si>
  <si>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</si>
  <si>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</si>
  <si>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</si>
  <si>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</si>
  <si>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</si>
  <si>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</si>
  <si>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</si>
  <si>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</si>
  <si>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</si>
  <si>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</si>
  <si>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</si>
  <si>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</si>
  <si>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</si>
  <si>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</si>
  <si>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</si>
  <si>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</si>
  <si>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</si>
  <si>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</si>
  <si>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</si>
  <si>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</si>
  <si>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</si>
  <si>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</si>
  <si>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</si>
  <si>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</si>
  <si>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</si>
  <si>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</si>
  <si>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</si>
  <si>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</si>
  <si>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</si>
  <si>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04.05. 1980  SiiPo - KaMa  6-2</t>
  </si>
  <si>
    <t>Veijo Miettinen</t>
  </si>
  <si>
    <t>7.</t>
  </si>
  <si>
    <t>SiiPo</t>
  </si>
  <si>
    <t>8.</t>
  </si>
  <si>
    <t>6.  ottelu</t>
  </si>
  <si>
    <t>4.  ottelu</t>
  </si>
  <si>
    <t>18.05. 1980  AA - SiiPo  4-5</t>
  </si>
  <si>
    <t>28.05. 1980  SiiPo - KiU  5-3</t>
  </si>
  <si>
    <t xml:space="preserve">  23 v   9 kk 14 pv</t>
  </si>
  <si>
    <t xml:space="preserve">  23 v   9 kk 28 pv</t>
  </si>
  <si>
    <t xml:space="preserve">  23 v 10 kk   8 pv</t>
  </si>
  <si>
    <t>Seurat</t>
  </si>
  <si>
    <t>SiiPo = Siilinjärven Ponnistus  (1907)</t>
  </si>
  <si>
    <t>1.</t>
  </si>
  <si>
    <t>ykkössarja</t>
  </si>
  <si>
    <t>MESTARUUSSARJA</t>
  </si>
  <si>
    <t>URA SM-SARJASSA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</si>
  <si>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</si>
  <si>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</si>
  <si>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</si>
  <si>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</si>
  <si>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</si>
  <si>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</si>
  <si>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</si>
  <si>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</si>
  <si>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SiiPe</t>
  </si>
  <si>
    <t>12.</t>
  </si>
  <si>
    <t>alempi loppusarja, mestaruussarjakarsinta</t>
  </si>
  <si>
    <t>URA SUPERISSA</t>
  </si>
  <si>
    <t xml:space="preserve">PLAY OFF </t>
  </si>
  <si>
    <t>SARJAT</t>
  </si>
  <si>
    <t>Puolivälierät</t>
  </si>
  <si>
    <t>Välierät</t>
  </si>
  <si>
    <t>Finaalit</t>
  </si>
  <si>
    <t>NSU</t>
  </si>
  <si>
    <t>PLAY OFF</t>
  </si>
  <si>
    <t>MSU JA NSU</t>
  </si>
  <si>
    <t>Seurat:</t>
  </si>
  <si>
    <t>SiiPe  = Siilinjärven Pesis  (1987)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</si>
  <si>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</si>
  <si>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</si>
  <si>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</si>
  <si>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</si>
  <si>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</si>
  <si>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</si>
  <si>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</si>
  <si>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</si>
  <si>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</si>
  <si>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</si>
  <si>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</si>
  <si>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</si>
  <si>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</si>
  <si>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</si>
  <si>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</si>
  <si>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PKP = Puurtilan Kisa-Pojat  (1948)</t>
  </si>
  <si>
    <t>5.</t>
  </si>
  <si>
    <t>PKP</t>
  </si>
  <si>
    <t>20.7.1956   Outokumpu     -     3.1.2020   Siilinjärvi</t>
  </si>
  <si>
    <t xml:space="preserve">  7.   24.05. 1980  SMJ - SiiPo  6-1</t>
  </si>
  <si>
    <t>KATSOJIA YLI 5000</t>
  </si>
  <si>
    <t>Tittelit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</si>
</sst>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5" fontId="3" fillId="6" borderId="6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0" borderId="0" xfId="0" applyFont="1"/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7" fillId="2" borderId="0" xfId="0" applyFont="1" applyFill="1"/>
    <xf numFmtId="0" fontId="7" fillId="7" borderId="2" xfId="0" applyFont="1" applyFill="1" applyBorder="1" applyAlignment="1"/>
    <xf numFmtId="0" fontId="8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/>
    </xf>
    <xf numFmtId="0" fontId="8" fillId="7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1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left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center" vertical="top"/>
    </xf>
    <xf numFmtId="165" fontId="3" fillId="4" borderId="6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165" fontId="3" fillId="3" borderId="1" xfId="1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horizontal="right" vertical="top"/>
    </xf>
    <xf numFmtId="0" fontId="3" fillId="3" borderId="7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8" fillId="7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49" fontId="3" fillId="3" borderId="13" xfId="0" applyNumberFormat="1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0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8" xfId="0" applyFont="1" applyFill="1" applyBorder="1" applyAlignment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9.5703125" style="67" customWidth="1"/>
    <col min="5" max="7" width="5.7109375" style="66" customWidth="1"/>
    <col min="8" max="8" width="5.5703125" style="66" customWidth="1"/>
    <col min="9" max="9" width="5.42578125" style="66" customWidth="1"/>
    <col min="10" max="10" width="5.85546875" style="66" customWidth="1"/>
    <col min="11" max="12" width="5.7109375" style="66" customWidth="1"/>
    <col min="13" max="13" width="6" style="66" customWidth="1"/>
    <col min="14" max="14" width="8.85546875" style="66" customWidth="1"/>
    <col min="15" max="15" width="0.5703125" style="27" customWidth="1"/>
    <col min="16" max="20" width="5.7109375" style="66" customWidth="1"/>
    <col min="21" max="21" width="8.7109375" style="66" customWidth="1"/>
    <col min="22" max="22" width="0.5703125" style="27" customWidth="1"/>
    <col min="23" max="27" width="5.7109375" style="66" customWidth="1"/>
    <col min="28" max="28" width="8.7109375" style="66" customWidth="1"/>
    <col min="29" max="29" width="0.5703125" style="27" customWidth="1"/>
    <col min="30" max="35" width="5.7109375" style="66" customWidth="1"/>
    <col min="36" max="36" width="13.28515625" style="1" customWidth="1"/>
    <col min="37" max="16384" width="9.140625" style="8"/>
  </cols>
  <sheetData>
    <row r="1" spans="1:47" ht="16.5" customHeight="1" x14ac:dyDescent="0.25">
      <c r="A1" s="1"/>
      <c r="B1" s="2" t="s">
        <v>34</v>
      </c>
      <c r="C1" s="3"/>
      <c r="D1" s="4"/>
      <c r="E1" s="5" t="s">
        <v>91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70"/>
      <c r="W2" s="22" t="s">
        <v>15</v>
      </c>
      <c r="X2" s="14"/>
      <c r="Y2" s="14"/>
      <c r="Z2" s="14"/>
      <c r="AA2" s="14"/>
      <c r="AB2" s="15"/>
      <c r="AC2" s="170"/>
      <c r="AD2" s="22" t="s">
        <v>73</v>
      </c>
      <c r="AE2" s="14"/>
      <c r="AF2" s="14"/>
      <c r="AG2" s="20"/>
      <c r="AH2" s="14" t="s">
        <v>74</v>
      </c>
      <c r="AI2" s="15"/>
      <c r="AJ2" s="18" t="s">
        <v>94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1:4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18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</row>
    <row r="4" spans="1:47" s="23" customFormat="1" ht="15" customHeight="1" x14ac:dyDescent="0.2">
      <c r="A4" s="9"/>
      <c r="B4" s="25">
        <v>1980</v>
      </c>
      <c r="C4" s="25" t="s">
        <v>35</v>
      </c>
      <c r="D4" s="26" t="s">
        <v>36</v>
      </c>
      <c r="E4" s="25">
        <v>22</v>
      </c>
      <c r="F4" s="25">
        <v>0</v>
      </c>
      <c r="G4" s="25">
        <v>6</v>
      </c>
      <c r="H4" s="25">
        <v>15</v>
      </c>
      <c r="I4" s="25">
        <v>82</v>
      </c>
      <c r="J4" s="25">
        <v>19</v>
      </c>
      <c r="K4" s="25">
        <v>37</v>
      </c>
      <c r="L4" s="25">
        <v>20</v>
      </c>
      <c r="M4" s="25">
        <v>6</v>
      </c>
      <c r="N4" s="31">
        <v>0.41699999999999998</v>
      </c>
      <c r="O4" s="24"/>
      <c r="P4" s="25"/>
      <c r="Q4" s="25"/>
      <c r="R4" s="25"/>
      <c r="S4" s="25"/>
      <c r="T4" s="25"/>
      <c r="U4" s="28"/>
      <c r="V4" s="24"/>
      <c r="W4" s="40"/>
      <c r="X4" s="40"/>
      <c r="Y4" s="29"/>
      <c r="Z4" s="40"/>
      <c r="AA4" s="29"/>
      <c r="AB4" s="171"/>
      <c r="AC4" s="24"/>
      <c r="AD4" s="25"/>
      <c r="AE4" s="2"/>
      <c r="AF4" s="172"/>
      <c r="AG4" s="28"/>
      <c r="AH4" s="30"/>
      <c r="AI4" s="25"/>
      <c r="AJ4" s="18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</row>
    <row r="5" spans="1:47" s="23" customFormat="1" ht="15" customHeight="1" x14ac:dyDescent="0.2">
      <c r="A5" s="9"/>
      <c r="B5" s="25">
        <v>1981</v>
      </c>
      <c r="C5" s="25" t="s">
        <v>35</v>
      </c>
      <c r="D5" s="26" t="s">
        <v>36</v>
      </c>
      <c r="E5" s="25">
        <v>20</v>
      </c>
      <c r="F5" s="25">
        <v>0</v>
      </c>
      <c r="G5" s="25">
        <v>12</v>
      </c>
      <c r="H5" s="25">
        <v>11</v>
      </c>
      <c r="I5" s="25">
        <v>82</v>
      </c>
      <c r="J5" s="25">
        <v>19</v>
      </c>
      <c r="K5" s="25">
        <v>21</v>
      </c>
      <c r="L5" s="25">
        <v>30</v>
      </c>
      <c r="M5" s="25">
        <v>12</v>
      </c>
      <c r="N5" s="31">
        <v>0.57342657342657344</v>
      </c>
      <c r="O5" s="24"/>
      <c r="P5" s="25"/>
      <c r="Q5" s="25"/>
      <c r="R5" s="25"/>
      <c r="S5" s="25"/>
      <c r="T5" s="25"/>
      <c r="U5" s="28"/>
      <c r="V5" s="24"/>
      <c r="W5" s="40"/>
      <c r="X5" s="40"/>
      <c r="Y5" s="29"/>
      <c r="Z5" s="40"/>
      <c r="AA5" s="29"/>
      <c r="AB5" s="171"/>
      <c r="AC5" s="24"/>
      <c r="AD5" s="25"/>
      <c r="AE5" s="2"/>
      <c r="AF5" s="172"/>
      <c r="AG5" s="28"/>
      <c r="AH5" s="30"/>
      <c r="AI5" s="25"/>
      <c r="AJ5" s="18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23" customFormat="1" ht="15" customHeight="1" x14ac:dyDescent="0.2">
      <c r="A6" s="9"/>
      <c r="B6" s="25">
        <v>1982</v>
      </c>
      <c r="C6" s="25" t="s">
        <v>35</v>
      </c>
      <c r="D6" s="26" t="s">
        <v>36</v>
      </c>
      <c r="E6" s="25">
        <v>12</v>
      </c>
      <c r="F6" s="25">
        <v>0</v>
      </c>
      <c r="G6" s="25">
        <v>3</v>
      </c>
      <c r="H6" s="25">
        <v>2</v>
      </c>
      <c r="I6" s="25">
        <v>40</v>
      </c>
      <c r="J6" s="25">
        <v>9</v>
      </c>
      <c r="K6" s="25">
        <v>11</v>
      </c>
      <c r="L6" s="25">
        <v>17</v>
      </c>
      <c r="M6" s="25">
        <v>3</v>
      </c>
      <c r="N6" s="31">
        <v>0.54054054054054057</v>
      </c>
      <c r="O6" s="24"/>
      <c r="P6" s="25"/>
      <c r="Q6" s="25"/>
      <c r="R6" s="25"/>
      <c r="S6" s="25"/>
      <c r="T6" s="25"/>
      <c r="U6" s="28"/>
      <c r="V6" s="24"/>
      <c r="W6" s="40"/>
      <c r="X6" s="40"/>
      <c r="Y6" s="29"/>
      <c r="Z6" s="40"/>
      <c r="AA6" s="29"/>
      <c r="AB6" s="171"/>
      <c r="AC6" s="24"/>
      <c r="AD6" s="25"/>
      <c r="AE6" s="2"/>
      <c r="AF6" s="172"/>
      <c r="AG6" s="28"/>
      <c r="AH6" s="30"/>
      <c r="AI6" s="25"/>
      <c r="AJ6" s="18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23" customFormat="1" ht="15" customHeight="1" x14ac:dyDescent="0.2">
      <c r="A7" s="9"/>
      <c r="B7" s="25">
        <v>1983</v>
      </c>
      <c r="C7" s="25" t="s">
        <v>37</v>
      </c>
      <c r="D7" s="26" t="s">
        <v>36</v>
      </c>
      <c r="E7" s="25">
        <v>7</v>
      </c>
      <c r="F7" s="25">
        <v>0</v>
      </c>
      <c r="G7" s="25">
        <v>7</v>
      </c>
      <c r="H7" s="25">
        <v>1</v>
      </c>
      <c r="I7" s="25">
        <v>30</v>
      </c>
      <c r="J7" s="25">
        <v>6</v>
      </c>
      <c r="K7" s="25">
        <v>10</v>
      </c>
      <c r="L7" s="25">
        <v>7</v>
      </c>
      <c r="M7" s="25">
        <v>7</v>
      </c>
      <c r="N7" s="32">
        <v>0.54500000000000004</v>
      </c>
      <c r="O7" s="24"/>
      <c r="P7" s="25"/>
      <c r="Q7" s="25"/>
      <c r="R7" s="25"/>
      <c r="S7" s="25"/>
      <c r="T7" s="25"/>
      <c r="U7" s="28"/>
      <c r="V7" s="24"/>
      <c r="W7" s="40"/>
      <c r="X7" s="40"/>
      <c r="Y7" s="29"/>
      <c r="Z7" s="40"/>
      <c r="AA7" s="29"/>
      <c r="AB7" s="171"/>
      <c r="AC7" s="24"/>
      <c r="AD7" s="25"/>
      <c r="AE7" s="2"/>
      <c r="AF7" s="172"/>
      <c r="AG7" s="28"/>
      <c r="AH7" s="30"/>
      <c r="AI7" s="25"/>
      <c r="AJ7" s="18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23" customFormat="1" ht="15" customHeight="1" x14ac:dyDescent="0.2">
      <c r="A8" s="9"/>
      <c r="B8" s="33">
        <v>1984</v>
      </c>
      <c r="C8" s="34" t="s">
        <v>89</v>
      </c>
      <c r="D8" s="35" t="s">
        <v>90</v>
      </c>
      <c r="E8" s="36"/>
      <c r="F8" s="36" t="s">
        <v>48</v>
      </c>
      <c r="G8" s="37"/>
      <c r="H8" s="38"/>
      <c r="I8" s="34"/>
      <c r="J8" s="34"/>
      <c r="K8" s="34"/>
      <c r="L8" s="34"/>
      <c r="M8" s="34"/>
      <c r="N8" s="39"/>
      <c r="O8" s="24"/>
      <c r="P8" s="25"/>
      <c r="Q8" s="25"/>
      <c r="R8" s="25"/>
      <c r="S8" s="25"/>
      <c r="T8" s="25"/>
      <c r="U8" s="28"/>
      <c r="V8" s="24"/>
      <c r="W8" s="40"/>
      <c r="X8" s="40"/>
      <c r="Y8" s="29"/>
      <c r="Z8" s="40"/>
      <c r="AA8" s="29"/>
      <c r="AB8" s="171"/>
      <c r="AC8" s="24"/>
      <c r="AD8" s="25"/>
      <c r="AE8" s="2"/>
      <c r="AF8" s="28">
        <v>1</v>
      </c>
      <c r="AG8" s="28"/>
      <c r="AH8" s="30"/>
      <c r="AI8" s="25"/>
      <c r="AJ8" s="18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23" customFormat="1" ht="15" customHeight="1" x14ac:dyDescent="0.2">
      <c r="A9" s="9"/>
      <c r="B9" s="33">
        <v>1985</v>
      </c>
      <c r="C9" s="34" t="s">
        <v>47</v>
      </c>
      <c r="D9" s="35" t="s">
        <v>36</v>
      </c>
      <c r="E9" s="36"/>
      <c r="F9" s="36" t="s">
        <v>48</v>
      </c>
      <c r="G9" s="37"/>
      <c r="H9" s="38"/>
      <c r="I9" s="34"/>
      <c r="J9" s="34"/>
      <c r="K9" s="34"/>
      <c r="L9" s="34"/>
      <c r="M9" s="34"/>
      <c r="N9" s="39"/>
      <c r="O9" s="24"/>
      <c r="P9" s="25"/>
      <c r="Q9" s="25"/>
      <c r="R9" s="25"/>
      <c r="S9" s="25"/>
      <c r="T9" s="25"/>
      <c r="U9" s="28"/>
      <c r="V9" s="24"/>
      <c r="W9" s="40"/>
      <c r="X9" s="40"/>
      <c r="Y9" s="29"/>
      <c r="Z9" s="40"/>
      <c r="AA9" s="29"/>
      <c r="AB9" s="171"/>
      <c r="AC9" s="24"/>
      <c r="AD9" s="25"/>
      <c r="AE9" s="2"/>
      <c r="AF9" s="28">
        <v>1</v>
      </c>
      <c r="AG9" s="28"/>
      <c r="AH9" s="30"/>
      <c r="AI9" s="25"/>
      <c r="AJ9" s="18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23" customFormat="1" ht="15" customHeight="1" x14ac:dyDescent="0.2">
      <c r="A10" s="1"/>
      <c r="B10" s="16" t="s">
        <v>7</v>
      </c>
      <c r="C10" s="17"/>
      <c r="D10" s="15"/>
      <c r="E10" s="18">
        <v>61</v>
      </c>
      <c r="F10" s="18">
        <v>0</v>
      </c>
      <c r="G10" s="18">
        <v>28</v>
      </c>
      <c r="H10" s="18">
        <v>29</v>
      </c>
      <c r="I10" s="18">
        <v>234</v>
      </c>
      <c r="J10" s="18">
        <v>53</v>
      </c>
      <c r="K10" s="18">
        <v>79</v>
      </c>
      <c r="L10" s="18">
        <v>74</v>
      </c>
      <c r="M10" s="18">
        <v>28</v>
      </c>
      <c r="N10" s="41">
        <v>0.49926544247767046</v>
      </c>
      <c r="O10" s="173">
        <v>34.042553191489361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1">
        <v>0</v>
      </c>
      <c r="V10" s="24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41">
        <v>0</v>
      </c>
      <c r="AC10" s="24"/>
      <c r="AD10" s="18">
        <v>0</v>
      </c>
      <c r="AE10" s="18">
        <v>0</v>
      </c>
      <c r="AF10" s="18">
        <v>1</v>
      </c>
      <c r="AG10" s="18">
        <v>0</v>
      </c>
      <c r="AH10" s="18">
        <v>0</v>
      </c>
      <c r="AI10" s="18">
        <v>0</v>
      </c>
      <c r="AJ10" s="18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23" customFormat="1" ht="15" customHeight="1" x14ac:dyDescent="0.25">
      <c r="A11" s="9"/>
      <c r="B11" s="42" t="s">
        <v>2</v>
      </c>
      <c r="C11" s="30"/>
      <c r="D11" s="43">
        <v>161</v>
      </c>
      <c r="E11" s="44"/>
      <c r="F11" s="44"/>
      <c r="G11" s="44"/>
      <c r="H11" s="44"/>
      <c r="I11" s="44"/>
      <c r="J11" s="44"/>
      <c r="K11" s="44"/>
      <c r="L11" s="44"/>
      <c r="M11" s="44"/>
      <c r="N11" s="45"/>
      <c r="O11" s="44"/>
      <c r="P11" s="44"/>
      <c r="Q11" s="47"/>
      <c r="R11" s="44"/>
      <c r="S11" s="44"/>
      <c r="T11" s="44"/>
      <c r="U11" s="44"/>
      <c r="V11" s="27"/>
      <c r="W11" s="44"/>
      <c r="X11" s="44"/>
      <c r="Y11" s="44"/>
      <c r="Z11" s="44"/>
      <c r="AA11" s="44"/>
      <c r="AB11" s="44"/>
      <c r="AC11" s="27"/>
      <c r="AD11" s="44"/>
      <c r="AE11" s="44"/>
      <c r="AF11" s="44"/>
      <c r="AG11" s="44"/>
      <c r="AH11" s="44"/>
      <c r="AI11" s="44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23" customFormat="1" ht="15" customHeight="1" x14ac:dyDescent="0.25">
      <c r="A12" s="9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27"/>
      <c r="P12" s="44"/>
      <c r="Q12" s="47"/>
      <c r="R12" s="44"/>
      <c r="S12" s="44"/>
      <c r="T12" s="44"/>
      <c r="U12" s="44"/>
      <c r="V12" s="27"/>
      <c r="W12" s="44"/>
      <c r="X12" s="44"/>
      <c r="Y12" s="44"/>
      <c r="Z12" s="44"/>
      <c r="AA12" s="44"/>
      <c r="AB12" s="44"/>
      <c r="AC12" s="27"/>
      <c r="AD12" s="44"/>
      <c r="AE12" s="44"/>
      <c r="AF12" s="44"/>
      <c r="AG12" s="44"/>
      <c r="AH12" s="44"/>
      <c r="AI12" s="44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ht="15" customHeight="1" x14ac:dyDescent="0.25">
      <c r="A13" s="9"/>
      <c r="B13" s="22" t="s">
        <v>50</v>
      </c>
      <c r="C13" s="48"/>
      <c r="D13" s="48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44"/>
      <c r="K13" s="18" t="s">
        <v>25</v>
      </c>
      <c r="L13" s="18" t="s">
        <v>26</v>
      </c>
      <c r="M13" s="18" t="s">
        <v>27</v>
      </c>
      <c r="N13" s="18" t="s">
        <v>21</v>
      </c>
      <c r="O13" s="24"/>
      <c r="P13" s="49" t="s">
        <v>28</v>
      </c>
      <c r="Q13" s="12"/>
      <c r="R13" s="12"/>
      <c r="S13" s="12"/>
      <c r="T13" s="50"/>
      <c r="U13" s="50"/>
      <c r="V13" s="50"/>
      <c r="W13" s="50"/>
      <c r="X13" s="50"/>
      <c r="Y13" s="50"/>
      <c r="Z13" s="12"/>
      <c r="AA13" s="12"/>
      <c r="AB13" s="12"/>
      <c r="AC13" s="12"/>
      <c r="AD13" s="12"/>
      <c r="AE13" s="12" t="s">
        <v>93</v>
      </c>
      <c r="AF13" s="12"/>
      <c r="AG13" s="12"/>
      <c r="AH13" s="12"/>
      <c r="AI13" s="12"/>
      <c r="AJ13" s="51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ht="15" customHeight="1" x14ac:dyDescent="0.2">
      <c r="A14" s="9"/>
      <c r="B14" s="49" t="s">
        <v>12</v>
      </c>
      <c r="C14" s="12"/>
      <c r="D14" s="51"/>
      <c r="E14" s="25">
        <v>61</v>
      </c>
      <c r="F14" s="25">
        <v>0</v>
      </c>
      <c r="G14" s="25">
        <v>28</v>
      </c>
      <c r="H14" s="25">
        <v>29</v>
      </c>
      <c r="I14" s="25">
        <v>234</v>
      </c>
      <c r="J14" s="44"/>
      <c r="K14" s="52">
        <v>0.45901639344262296</v>
      </c>
      <c r="L14" s="52">
        <v>0.47540983606557374</v>
      </c>
      <c r="M14" s="52">
        <v>3.8360655737704916</v>
      </c>
      <c r="N14" s="32">
        <v>0.49926544247767046</v>
      </c>
      <c r="O14" s="24">
        <v>34.042553191489361</v>
      </c>
      <c r="P14" s="190" t="s">
        <v>9</v>
      </c>
      <c r="Q14" s="207"/>
      <c r="R14" s="191" t="s">
        <v>33</v>
      </c>
      <c r="S14" s="191"/>
      <c r="T14" s="191"/>
      <c r="U14" s="191"/>
      <c r="V14" s="191"/>
      <c r="W14" s="208"/>
      <c r="X14" s="209" t="s">
        <v>11</v>
      </c>
      <c r="Y14" s="209"/>
      <c r="Z14" s="210"/>
      <c r="AA14" s="211" t="s">
        <v>42</v>
      </c>
      <c r="AB14" s="211"/>
      <c r="AC14" s="210"/>
      <c r="AD14" s="211"/>
      <c r="AE14" s="208">
        <v>6469</v>
      </c>
      <c r="AF14" s="208" t="s">
        <v>92</v>
      </c>
      <c r="AG14" s="211"/>
      <c r="AH14" s="191"/>
      <c r="AI14" s="191"/>
      <c r="AJ14" s="19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ht="15" customHeight="1" x14ac:dyDescent="0.2">
      <c r="A15" s="9"/>
      <c r="B15" s="53" t="s">
        <v>14</v>
      </c>
      <c r="C15" s="54"/>
      <c r="D15" s="55"/>
      <c r="E15" s="25"/>
      <c r="F15" s="25"/>
      <c r="G15" s="25"/>
      <c r="H15" s="25"/>
      <c r="I15" s="25"/>
      <c r="J15" s="44"/>
      <c r="K15" s="52"/>
      <c r="L15" s="52"/>
      <c r="M15" s="52"/>
      <c r="N15" s="32"/>
      <c r="O15" s="24"/>
      <c r="P15" s="212" t="s">
        <v>75</v>
      </c>
      <c r="Q15" s="213"/>
      <c r="R15" s="214" t="s">
        <v>41</v>
      </c>
      <c r="S15" s="214"/>
      <c r="T15" s="214"/>
      <c r="U15" s="214"/>
      <c r="V15" s="214"/>
      <c r="W15" s="214"/>
      <c r="X15" s="215" t="s">
        <v>38</v>
      </c>
      <c r="Y15" s="215"/>
      <c r="Z15" s="214"/>
      <c r="AA15" s="173" t="s">
        <v>44</v>
      </c>
      <c r="AB15" s="173"/>
      <c r="AC15" s="216"/>
      <c r="AD15" s="173"/>
      <c r="AE15" s="173"/>
      <c r="AF15" s="173"/>
      <c r="AG15" s="173"/>
      <c r="AH15" s="217"/>
      <c r="AI15" s="217"/>
      <c r="AJ15" s="218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ht="15" customHeight="1" x14ac:dyDescent="0.2">
      <c r="A16" s="9"/>
      <c r="B16" s="56" t="s">
        <v>15</v>
      </c>
      <c r="C16" s="57"/>
      <c r="D16" s="58"/>
      <c r="E16" s="40"/>
      <c r="F16" s="40"/>
      <c r="G16" s="40"/>
      <c r="H16" s="40"/>
      <c r="I16" s="40"/>
      <c r="J16" s="44"/>
      <c r="K16" s="59"/>
      <c r="L16" s="59"/>
      <c r="M16" s="59"/>
      <c r="N16" s="60"/>
      <c r="O16" s="24"/>
      <c r="P16" s="212" t="s">
        <v>76</v>
      </c>
      <c r="Q16" s="213"/>
      <c r="R16" s="214" t="s">
        <v>40</v>
      </c>
      <c r="S16" s="214"/>
      <c r="T16" s="214"/>
      <c r="U16" s="214"/>
      <c r="V16" s="214"/>
      <c r="W16" s="214"/>
      <c r="X16" s="215" t="s">
        <v>39</v>
      </c>
      <c r="Y16" s="215"/>
      <c r="Z16" s="214"/>
      <c r="AA16" s="173" t="s">
        <v>43</v>
      </c>
      <c r="AB16" s="173"/>
      <c r="AC16" s="216"/>
      <c r="AD16" s="173"/>
      <c r="AE16" s="173"/>
      <c r="AF16" s="173"/>
      <c r="AG16" s="173"/>
      <c r="AH16" s="217"/>
      <c r="AI16" s="217"/>
      <c r="AJ16" s="218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ht="15" customHeight="1" x14ac:dyDescent="0.2">
      <c r="A17" s="9"/>
      <c r="B17" s="61" t="s">
        <v>24</v>
      </c>
      <c r="C17" s="62"/>
      <c r="D17" s="63"/>
      <c r="E17" s="18">
        <v>61</v>
      </c>
      <c r="F17" s="18">
        <v>0</v>
      </c>
      <c r="G17" s="18">
        <v>28</v>
      </c>
      <c r="H17" s="18">
        <v>29</v>
      </c>
      <c r="I17" s="18">
        <v>234</v>
      </c>
      <c r="J17" s="44"/>
      <c r="K17" s="64">
        <v>0.45901639344262296</v>
      </c>
      <c r="L17" s="64">
        <v>0.47540983606557374</v>
      </c>
      <c r="M17" s="64">
        <v>3.8360655737704916</v>
      </c>
      <c r="N17" s="41">
        <v>0.49926544247767046</v>
      </c>
      <c r="O17" s="24">
        <v>34.042553191489361</v>
      </c>
      <c r="P17" s="219" t="s">
        <v>10</v>
      </c>
      <c r="Q17" s="220"/>
      <c r="R17" s="221"/>
      <c r="S17" s="221"/>
      <c r="T17" s="221"/>
      <c r="U17" s="221"/>
      <c r="V17" s="221"/>
      <c r="W17" s="221"/>
      <c r="X17" s="222"/>
      <c r="Y17" s="222"/>
      <c r="Z17" s="223"/>
      <c r="AA17" s="223"/>
      <c r="AB17" s="224"/>
      <c r="AC17" s="222"/>
      <c r="AD17" s="224"/>
      <c r="AE17" s="224"/>
      <c r="AF17" s="224"/>
      <c r="AG17" s="224"/>
      <c r="AH17" s="223"/>
      <c r="AI17" s="223"/>
      <c r="AJ17" s="225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4"/>
      <c r="K18" s="46"/>
      <c r="L18" s="46"/>
      <c r="M18" s="46"/>
      <c r="N18" s="45"/>
      <c r="O18" s="24"/>
      <c r="P18" s="44"/>
      <c r="Q18" s="47"/>
      <c r="R18" s="44"/>
      <c r="S18" s="24"/>
      <c r="T18" s="24"/>
      <c r="U18" s="65"/>
      <c r="V18" s="44"/>
      <c r="W18" s="44"/>
      <c r="X18" s="44"/>
      <c r="Y18" s="44"/>
      <c r="Z18" s="24"/>
      <c r="AA18" s="24"/>
      <c r="AB18" s="24"/>
      <c r="AC18" s="24"/>
      <c r="AD18" s="44"/>
      <c r="AE18" s="44"/>
      <c r="AF18" s="44"/>
      <c r="AG18" s="44"/>
      <c r="AH18" s="44"/>
      <c r="AI18" s="44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ht="15" customHeight="1" x14ac:dyDescent="0.25">
      <c r="A19" s="9"/>
      <c r="B19" s="44" t="s">
        <v>45</v>
      </c>
      <c r="C19" s="44"/>
      <c r="D19" s="44" t="s">
        <v>46</v>
      </c>
      <c r="E19" s="44"/>
      <c r="F19" s="44"/>
      <c r="G19" s="44"/>
      <c r="H19" s="44"/>
      <c r="I19" s="44"/>
      <c r="J19" s="44"/>
      <c r="K19" s="44"/>
      <c r="L19" s="44"/>
      <c r="M19" s="44"/>
      <c r="N19" s="47"/>
      <c r="O19" s="24"/>
      <c r="P19" s="44"/>
      <c r="Q19" s="47"/>
      <c r="R19" s="44"/>
      <c r="S19" s="44"/>
      <c r="T19" s="44"/>
      <c r="U19" s="24"/>
      <c r="V19" s="65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15" customHeight="1" x14ac:dyDescent="0.25">
      <c r="A20" s="9"/>
      <c r="B20" s="44"/>
      <c r="C20" s="44"/>
      <c r="D20" s="193" t="s">
        <v>88</v>
      </c>
      <c r="E20" s="44"/>
      <c r="F20" s="44"/>
      <c r="G20" s="44"/>
      <c r="H20" s="44"/>
      <c r="I20" s="44"/>
      <c r="J20" s="44"/>
      <c r="K20" s="44"/>
      <c r="L20" s="44"/>
      <c r="M20" s="44"/>
      <c r="N20" s="47"/>
      <c r="O20" s="24"/>
      <c r="P20" s="44"/>
      <c r="Q20" s="47"/>
      <c r="R20" s="44"/>
      <c r="S20" s="44"/>
      <c r="T20" s="44"/>
      <c r="U20" s="24"/>
      <c r="V20" s="65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15" customHeight="1" x14ac:dyDescent="0.2">
      <c r="A21" s="9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24"/>
      <c r="P21" s="44"/>
      <c r="Q21" s="47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ht="15" customHeight="1" x14ac:dyDescent="0.25">
      <c r="A22" s="9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24"/>
      <c r="P22" s="44"/>
      <c r="Q22" s="47"/>
      <c r="R22" s="44"/>
      <c r="S22" s="24"/>
      <c r="T22" s="24"/>
      <c r="U22" s="65"/>
      <c r="V22" s="24"/>
      <c r="W22" s="24"/>
      <c r="X22" s="65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ht="15" customHeight="1" x14ac:dyDescent="0.25">
      <c r="A23" s="9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24"/>
      <c r="P23" s="44"/>
      <c r="Q23" s="47"/>
      <c r="R23" s="44"/>
      <c r="S23" s="24"/>
      <c r="T23" s="24"/>
      <c r="U23" s="65"/>
      <c r="V23" s="24"/>
      <c r="W23" s="24"/>
      <c r="X23" s="65"/>
      <c r="Y23" s="65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ht="15" customHeight="1" x14ac:dyDescent="0.25">
      <c r="A24" s="9"/>
      <c r="B24" s="47"/>
      <c r="C24" s="47"/>
      <c r="D24" s="44"/>
      <c r="E24" s="47"/>
      <c r="F24" s="47"/>
      <c r="G24" s="47"/>
      <c r="H24" s="47"/>
      <c r="I24" s="47"/>
      <c r="J24" s="44"/>
      <c r="K24" s="47"/>
      <c r="L24" s="47"/>
      <c r="M24" s="47"/>
      <c r="N24" s="45"/>
      <c r="O24" s="24"/>
      <c r="P24" s="44"/>
      <c r="Q24" s="47"/>
      <c r="R24" s="44"/>
      <c r="S24" s="44"/>
      <c r="T24" s="24"/>
      <c r="U24" s="24"/>
      <c r="V24" s="24"/>
      <c r="W24" s="24"/>
      <c r="X24" s="65"/>
      <c r="Y24" s="65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65"/>
      <c r="Y25" s="65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65"/>
      <c r="Y26" s="65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65"/>
      <c r="Y27" s="65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65"/>
      <c r="Y28" s="65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65"/>
      <c r="Y29" s="65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65"/>
      <c r="Y30" s="65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65"/>
      <c r="Y31" s="65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65"/>
      <c r="Y32" s="65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65"/>
      <c r="Y33" s="65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65"/>
      <c r="Y34" s="65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65"/>
      <c r="Y35" s="65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65"/>
      <c r="Y36" s="65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65"/>
      <c r="Y37" s="65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65"/>
      <c r="Y38" s="65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65"/>
      <c r="Y39" s="65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65"/>
      <c r="Y40" s="65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65"/>
      <c r="Y41" s="65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65"/>
      <c r="Y42" s="65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65"/>
      <c r="Y43" s="65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5"/>
      <c r="Y44" s="65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5"/>
      <c r="Y45" s="65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5"/>
      <c r="Y46" s="65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5"/>
      <c r="Y47" s="65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5"/>
      <c r="Y48" s="65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5"/>
      <c r="Y49" s="65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5"/>
      <c r="Y50" s="65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5"/>
      <c r="Y51" s="65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5"/>
      <c r="Y52" s="65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5"/>
      <c r="Y53" s="65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5"/>
      <c r="Y54" s="65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5"/>
      <c r="Y55" s="65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5"/>
      <c r="Y56" s="65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5"/>
      <c r="Y57" s="65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5"/>
      <c r="Y58" s="65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5"/>
      <c r="Y59" s="65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5"/>
      <c r="Y60" s="65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5"/>
      <c r="Y61" s="65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5"/>
      <c r="Y62" s="65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5"/>
      <c r="Y63" s="65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65"/>
      <c r="Y64" s="65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65"/>
      <c r="Y65" s="65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65"/>
      <c r="Y66" s="65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65"/>
      <c r="Y67" s="65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65"/>
      <c r="Y68" s="65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65"/>
      <c r="Y69" s="65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65"/>
      <c r="Y70" s="65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65"/>
      <c r="Y71" s="65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65"/>
      <c r="Y72" s="65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65"/>
      <c r="Y73" s="65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65"/>
      <c r="Y74" s="65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65"/>
      <c r="Y75" s="65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65"/>
      <c r="Y76" s="65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65"/>
      <c r="Y77" s="65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65"/>
      <c r="Y78" s="65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65"/>
      <c r="Y79" s="6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47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65"/>
      <c r="Y80" s="6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65"/>
      <c r="Y81" s="6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65"/>
      <c r="Y82" s="6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65"/>
      <c r="Y83" s="6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65"/>
      <c r="Y84" s="6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65"/>
      <c r="Y85" s="6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65"/>
      <c r="Y86" s="6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65"/>
      <c r="Y87" s="6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65"/>
      <c r="Y88" s="6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65"/>
      <c r="Y89" s="6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65"/>
      <c r="Y90" s="6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65"/>
      <c r="Y91" s="6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65"/>
      <c r="Y92" s="6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65"/>
      <c r="Y93" s="6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65"/>
      <c r="Y94" s="6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65"/>
      <c r="Y95" s="6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65"/>
      <c r="Y96" s="6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65"/>
      <c r="Y97" s="6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65"/>
      <c r="Y98" s="6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65"/>
      <c r="Y99" s="6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65"/>
      <c r="Y100" s="6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65"/>
      <c r="Y101" s="6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65"/>
      <c r="Y102" s="6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65"/>
      <c r="Y103" s="6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65"/>
      <c r="Y104" s="6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65"/>
      <c r="Y105" s="6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65"/>
      <c r="Y106" s="6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65"/>
      <c r="Y107" s="6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65"/>
      <c r="Y108" s="6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65"/>
      <c r="Y109" s="6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65"/>
      <c r="Y110" s="6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65"/>
      <c r="Y111" s="6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65"/>
      <c r="Y112" s="6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65"/>
      <c r="Y113" s="6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65"/>
      <c r="Y114" s="6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65"/>
      <c r="Y115" s="6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65"/>
      <c r="Y116" s="6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65"/>
      <c r="Y117" s="6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65"/>
      <c r="Y118" s="6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65"/>
      <c r="Y119" s="6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65"/>
      <c r="Y120" s="6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65"/>
      <c r="Y121" s="6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65"/>
      <c r="Y122" s="6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65"/>
      <c r="Y123" s="6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65"/>
      <c r="Y124" s="6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65"/>
      <c r="Y125" s="6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65"/>
      <c r="Y126" s="6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65"/>
      <c r="Y127" s="6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65"/>
      <c r="Y128" s="6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65"/>
      <c r="Y129" s="6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65"/>
      <c r="Y130" s="6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65"/>
      <c r="Y131" s="6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65"/>
      <c r="Y132" s="6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65"/>
      <c r="Y133" s="6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65"/>
      <c r="Y134" s="6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65"/>
      <c r="Y135" s="6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65"/>
      <c r="Y136" s="6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65"/>
      <c r="Y137" s="6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65"/>
      <c r="Y138" s="6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65"/>
      <c r="Y139" s="6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65"/>
      <c r="Y140" s="6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65"/>
      <c r="Y141" s="6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65"/>
      <c r="Y142" s="6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65"/>
      <c r="Y143" s="6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65"/>
      <c r="Y144" s="6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65"/>
      <c r="Y145" s="6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65"/>
      <c r="Y146" s="6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65"/>
      <c r="Y147" s="6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65"/>
      <c r="Y148" s="6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65"/>
      <c r="Y149" s="6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44"/>
      <c r="Q150" s="47"/>
      <c r="R150" s="44"/>
      <c r="S150" s="44"/>
      <c r="T150" s="24"/>
      <c r="U150" s="24"/>
      <c r="V150" s="24"/>
      <c r="W150" s="24"/>
      <c r="X150" s="65"/>
      <c r="Y150" s="6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44"/>
      <c r="Q151" s="47"/>
      <c r="R151" s="44"/>
      <c r="S151" s="44"/>
      <c r="T151" s="24"/>
      <c r="U151" s="24"/>
      <c r="V151" s="24"/>
      <c r="W151" s="24"/>
      <c r="X151" s="65"/>
      <c r="Y151" s="6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44"/>
      <c r="Q152" s="47"/>
      <c r="R152" s="44"/>
      <c r="S152" s="44"/>
      <c r="T152" s="24"/>
      <c r="U152" s="24"/>
      <c r="V152" s="24"/>
      <c r="W152" s="24"/>
      <c r="X152" s="65"/>
      <c r="Y152" s="6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44"/>
      <c r="Q153" s="47"/>
      <c r="R153" s="44"/>
      <c r="S153" s="44"/>
      <c r="T153" s="24"/>
      <c r="U153" s="24"/>
      <c r="V153" s="24"/>
      <c r="W153" s="24"/>
      <c r="X153" s="65"/>
      <c r="Y153" s="6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44"/>
      <c r="Q154" s="47"/>
      <c r="R154" s="44"/>
      <c r="S154" s="44"/>
      <c r="T154" s="24"/>
      <c r="U154" s="24"/>
      <c r="V154" s="24"/>
      <c r="W154" s="24"/>
      <c r="X154" s="65"/>
      <c r="Y154" s="6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44"/>
      <c r="Q155" s="47"/>
      <c r="R155" s="44"/>
      <c r="S155" s="44"/>
      <c r="T155" s="24"/>
      <c r="U155" s="24"/>
      <c r="V155" s="24"/>
      <c r="W155" s="24"/>
      <c r="X155" s="65"/>
      <c r="Y155" s="6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44"/>
      <c r="Q156" s="47"/>
      <c r="R156" s="44"/>
      <c r="S156" s="44"/>
      <c r="T156" s="24"/>
      <c r="U156" s="24"/>
      <c r="V156" s="24"/>
      <c r="W156" s="24"/>
      <c r="X156" s="65"/>
      <c r="Y156" s="6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44"/>
      <c r="Q157" s="47"/>
      <c r="R157" s="44"/>
      <c r="S157" s="44"/>
      <c r="T157" s="24"/>
      <c r="U157" s="24"/>
      <c r="V157" s="24"/>
      <c r="W157" s="24"/>
      <c r="X157" s="65"/>
      <c r="Y157" s="6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44"/>
      <c r="Q158" s="47"/>
      <c r="R158" s="44"/>
      <c r="S158" s="44"/>
      <c r="T158" s="24"/>
      <c r="U158" s="24"/>
      <c r="V158" s="24"/>
      <c r="W158" s="24"/>
      <c r="X158" s="65"/>
      <c r="Y158" s="6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44"/>
      <c r="Q159" s="47"/>
      <c r="R159" s="44"/>
      <c r="S159" s="44"/>
      <c r="T159" s="24"/>
      <c r="U159" s="24"/>
      <c r="V159" s="24"/>
      <c r="W159" s="24"/>
      <c r="X159" s="65"/>
      <c r="Y159" s="6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44"/>
      <c r="Q160" s="47"/>
      <c r="R160" s="44"/>
      <c r="S160" s="44"/>
      <c r="T160" s="24"/>
      <c r="U160" s="24"/>
      <c r="V160" s="24"/>
      <c r="W160" s="24"/>
      <c r="X160" s="65"/>
      <c r="Y160" s="6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44"/>
      <c r="Q161" s="47"/>
      <c r="R161" s="44"/>
      <c r="S161" s="44"/>
      <c r="T161" s="24"/>
      <c r="U161" s="24"/>
      <c r="V161" s="24"/>
      <c r="W161" s="24"/>
      <c r="X161" s="65"/>
      <c r="Y161" s="6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44"/>
      <c r="Q162" s="47"/>
      <c r="R162" s="44"/>
      <c r="S162" s="44"/>
      <c r="T162" s="24"/>
      <c r="U162" s="24"/>
      <c r="V162" s="24"/>
      <c r="W162" s="24"/>
      <c r="X162" s="65"/>
      <c r="Y162" s="6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44"/>
      <c r="Q163" s="47"/>
      <c r="R163" s="44"/>
      <c r="S163" s="44"/>
      <c r="T163" s="24"/>
      <c r="U163" s="24"/>
      <c r="V163" s="24"/>
      <c r="W163" s="24"/>
      <c r="X163" s="65"/>
      <c r="Y163" s="6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44"/>
      <c r="Q164" s="47"/>
      <c r="R164" s="44"/>
      <c r="S164" s="44"/>
      <c r="T164" s="24"/>
      <c r="U164" s="24"/>
      <c r="V164" s="24"/>
      <c r="W164" s="24"/>
      <c r="X164" s="65"/>
      <c r="Y164" s="6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44"/>
      <c r="Q165" s="47"/>
      <c r="R165" s="44"/>
      <c r="S165" s="44"/>
      <c r="T165" s="24"/>
      <c r="U165" s="24"/>
      <c r="V165" s="24"/>
      <c r="W165" s="24"/>
      <c r="X165" s="65"/>
      <c r="Y165" s="6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44"/>
      <c r="Q166" s="47"/>
      <c r="R166" s="44"/>
      <c r="S166" s="44"/>
      <c r="T166" s="24"/>
      <c r="U166" s="24"/>
      <c r="V166" s="24"/>
      <c r="W166" s="24"/>
      <c r="X166" s="65"/>
      <c r="Y166" s="6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44"/>
      <c r="Q167" s="47"/>
      <c r="R167" s="44"/>
      <c r="S167" s="44"/>
      <c r="T167" s="24"/>
      <c r="U167" s="24"/>
      <c r="V167" s="24"/>
      <c r="W167" s="24"/>
      <c r="X167" s="65"/>
      <c r="Y167" s="6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44"/>
      <c r="Q168" s="47"/>
      <c r="R168" s="44"/>
      <c r="S168" s="44"/>
      <c r="T168" s="24"/>
      <c r="U168" s="24"/>
      <c r="V168" s="24"/>
      <c r="W168" s="24"/>
      <c r="X168" s="65"/>
      <c r="Y168" s="6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44"/>
      <c r="Q169" s="47"/>
      <c r="R169" s="44"/>
      <c r="S169" s="44"/>
      <c r="T169" s="24"/>
      <c r="U169" s="24"/>
      <c r="V169" s="24"/>
      <c r="W169" s="24"/>
      <c r="X169" s="65"/>
      <c r="Y169" s="6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44"/>
      <c r="Q170" s="47"/>
      <c r="R170" s="44"/>
      <c r="S170" s="44"/>
      <c r="T170" s="24"/>
      <c r="U170" s="24"/>
      <c r="V170" s="24"/>
      <c r="W170" s="24"/>
      <c r="X170" s="65"/>
      <c r="Y170" s="6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44"/>
      <c r="Q171" s="47"/>
      <c r="R171" s="44"/>
      <c r="S171" s="44"/>
      <c r="T171" s="24"/>
      <c r="U171" s="24"/>
      <c r="V171" s="24"/>
      <c r="W171" s="24"/>
      <c r="X171" s="65"/>
      <c r="Y171" s="6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44"/>
      <c r="Q172" s="47"/>
      <c r="R172" s="44"/>
      <c r="S172" s="44"/>
      <c r="T172" s="24"/>
      <c r="U172" s="24"/>
      <c r="V172" s="24"/>
      <c r="W172" s="24"/>
      <c r="X172" s="65"/>
      <c r="Y172" s="6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44"/>
      <c r="Q173" s="47"/>
      <c r="R173" s="44"/>
      <c r="S173" s="44"/>
      <c r="T173" s="24"/>
      <c r="U173" s="24"/>
      <c r="V173" s="24"/>
      <c r="W173" s="24"/>
      <c r="X173" s="65"/>
      <c r="Y173" s="6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44"/>
      <c r="Q174" s="47"/>
      <c r="R174" s="44"/>
      <c r="S174" s="44"/>
      <c r="T174" s="24"/>
      <c r="U174" s="24"/>
      <c r="V174" s="24"/>
      <c r="W174" s="24"/>
      <c r="X174" s="65"/>
      <c r="Y174" s="6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44"/>
      <c r="Q175" s="47"/>
      <c r="R175" s="44"/>
      <c r="S175" s="44"/>
      <c r="T175" s="24"/>
      <c r="U175" s="24"/>
      <c r="V175" s="24"/>
      <c r="W175" s="24"/>
      <c r="X175" s="65"/>
      <c r="Y175" s="6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44"/>
      <c r="Q176" s="47"/>
      <c r="R176" s="44"/>
      <c r="S176" s="44"/>
      <c r="T176" s="24"/>
      <c r="U176" s="24"/>
      <c r="V176" s="24"/>
      <c r="W176" s="24"/>
      <c r="X176" s="65"/>
      <c r="Y176" s="6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44"/>
      <c r="Q177" s="47"/>
      <c r="R177" s="44"/>
      <c r="S177" s="44"/>
      <c r="T177" s="24"/>
      <c r="U177" s="24"/>
      <c r="V177" s="24"/>
      <c r="W177" s="24"/>
      <c r="X177" s="65"/>
      <c r="Y177" s="6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44"/>
      <c r="Q178" s="47"/>
      <c r="R178" s="44"/>
      <c r="S178" s="44"/>
      <c r="T178" s="24"/>
      <c r="U178" s="24"/>
      <c r="V178" s="24"/>
      <c r="W178" s="24"/>
      <c r="X178" s="65"/>
      <c r="Y178" s="6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4"/>
      <c r="P179" s="44"/>
      <c r="Q179" s="47"/>
      <c r="R179" s="44"/>
      <c r="S179" s="44"/>
      <c r="T179" s="24"/>
      <c r="U179" s="24"/>
      <c r="V179" s="24"/>
      <c r="W179" s="24"/>
      <c r="X179" s="65"/>
      <c r="Y179" s="6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4"/>
      <c r="P180" s="44"/>
      <c r="Q180" s="47"/>
      <c r="R180" s="44"/>
      <c r="S180" s="44"/>
      <c r="T180" s="24"/>
      <c r="U180" s="24"/>
      <c r="V180" s="24"/>
      <c r="W180" s="24"/>
      <c r="X180" s="65"/>
      <c r="Y180" s="6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4"/>
      <c r="P181" s="44"/>
      <c r="Q181" s="47"/>
      <c r="R181" s="44"/>
      <c r="S181" s="44"/>
      <c r="T181" s="24"/>
      <c r="U181" s="24"/>
      <c r="V181" s="24"/>
      <c r="W181" s="24"/>
      <c r="X181" s="65"/>
      <c r="Y181" s="6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4"/>
      <c r="P182" s="44"/>
      <c r="Q182" s="47"/>
      <c r="R182" s="44"/>
      <c r="S182" s="44"/>
      <c r="T182" s="24"/>
      <c r="U182" s="24"/>
      <c r="V182" s="24"/>
      <c r="W182" s="24"/>
      <c r="X182" s="65"/>
      <c r="Y182" s="6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4"/>
      <c r="P183" s="44"/>
      <c r="Q183" s="47"/>
      <c r="R183" s="44"/>
      <c r="S183" s="44"/>
      <c r="T183" s="24"/>
      <c r="U183" s="24"/>
      <c r="V183" s="24"/>
      <c r="W183" s="24"/>
      <c r="X183" s="65"/>
      <c r="Y183" s="6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4"/>
      <c r="P184" s="44"/>
      <c r="Q184" s="47"/>
      <c r="R184" s="44"/>
      <c r="S184" s="44"/>
      <c r="T184" s="24"/>
      <c r="U184" s="24"/>
      <c r="V184" s="24"/>
      <c r="W184" s="24"/>
      <c r="X184" s="65"/>
      <c r="Y184" s="6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4"/>
      <c r="P185" s="44"/>
      <c r="Q185" s="47"/>
      <c r="R185" s="44"/>
      <c r="S185" s="44"/>
      <c r="T185" s="24"/>
      <c r="U185" s="24"/>
      <c r="V185" s="24"/>
      <c r="W185" s="24"/>
      <c r="X185" s="65"/>
      <c r="Y185" s="6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4"/>
      <c r="P186" s="44"/>
      <c r="Q186" s="47"/>
      <c r="R186" s="44"/>
      <c r="S186" s="44"/>
      <c r="T186" s="24"/>
      <c r="U186" s="24"/>
      <c r="V186" s="24"/>
      <c r="W186" s="24"/>
      <c r="X186" s="65"/>
      <c r="Y186" s="6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4"/>
      <c r="P187" s="44"/>
      <c r="Q187" s="47"/>
      <c r="R187" s="44"/>
      <c r="S187" s="44"/>
      <c r="T187" s="24"/>
      <c r="U187" s="24"/>
      <c r="V187" s="24"/>
      <c r="W187" s="24"/>
      <c r="X187" s="65"/>
      <c r="Y187" s="6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24"/>
      <c r="P188" s="44"/>
      <c r="Q188" s="47"/>
      <c r="R188" s="44"/>
      <c r="S188" s="44"/>
      <c r="T188" s="24"/>
      <c r="U188" s="24"/>
      <c r="V188" s="24"/>
      <c r="W188" s="24"/>
      <c r="X188" s="65"/>
      <c r="Y188" s="6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24"/>
      <c r="P189" s="44"/>
      <c r="Q189" s="47"/>
      <c r="R189" s="44"/>
      <c r="S189" s="44"/>
      <c r="T189" s="24"/>
      <c r="U189" s="24"/>
      <c r="V189" s="24"/>
      <c r="W189" s="24"/>
      <c r="X189" s="65"/>
      <c r="Y189" s="6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24"/>
      <c r="P190" s="44"/>
      <c r="Q190" s="47"/>
      <c r="R190" s="44"/>
      <c r="S190" s="44"/>
      <c r="T190" s="24"/>
      <c r="U190" s="24"/>
      <c r="V190" s="24"/>
      <c r="W190" s="24"/>
      <c r="X190" s="65"/>
      <c r="Y190" s="6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24"/>
      <c r="P191" s="44"/>
      <c r="Q191" s="47"/>
      <c r="R191" s="44"/>
      <c r="S191" s="44"/>
      <c r="T191" s="24"/>
      <c r="U191" s="24"/>
      <c r="V191" s="24"/>
      <c r="W191" s="24"/>
      <c r="X191" s="65"/>
      <c r="Y191" s="6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4"/>
      <c r="P192" s="44"/>
      <c r="Q192" s="47"/>
      <c r="R192" s="44"/>
      <c r="S192" s="44"/>
      <c r="T192" s="24"/>
      <c r="U192" s="24"/>
      <c r="V192" s="24"/>
      <c r="W192" s="24"/>
      <c r="X192" s="65"/>
      <c r="Y192" s="6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4"/>
      <c r="P193" s="44"/>
      <c r="Q193" s="47"/>
      <c r="R193" s="44"/>
      <c r="S193" s="44"/>
      <c r="T193" s="24"/>
      <c r="U193" s="24"/>
      <c r="V193" s="24"/>
      <c r="W193" s="24"/>
      <c r="X193" s="65"/>
      <c r="Y193" s="6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4"/>
      <c r="P194" s="44"/>
      <c r="Q194" s="47"/>
      <c r="R194" s="44"/>
      <c r="S194" s="44"/>
      <c r="T194" s="24"/>
      <c r="U194" s="24"/>
      <c r="V194" s="24"/>
      <c r="W194" s="24"/>
      <c r="X194" s="65"/>
      <c r="Y194" s="6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4"/>
      <c r="P195" s="44"/>
      <c r="Q195" s="47"/>
      <c r="R195" s="44"/>
      <c r="S195" s="44"/>
      <c r="T195" s="24"/>
      <c r="U195" s="24"/>
      <c r="V195" s="24"/>
      <c r="W195" s="24"/>
      <c r="X195" s="65"/>
      <c r="Y195" s="6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91</v>
      </c>
      <c r="F1" s="68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74" t="s">
        <v>77</v>
      </c>
      <c r="C2" s="175"/>
      <c r="D2" s="176"/>
      <c r="E2" s="13" t="s">
        <v>12</v>
      </c>
      <c r="F2" s="14"/>
      <c r="G2" s="14"/>
      <c r="H2" s="14"/>
      <c r="I2" s="20"/>
      <c r="J2" s="15"/>
      <c r="K2" s="177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78" t="s">
        <v>80</v>
      </c>
      <c r="Y2" s="179"/>
      <c r="Z2" s="180"/>
      <c r="AA2" s="13" t="s">
        <v>12</v>
      </c>
      <c r="AB2" s="14"/>
      <c r="AC2" s="14"/>
      <c r="AD2" s="14"/>
      <c r="AE2" s="20"/>
      <c r="AF2" s="15"/>
      <c r="AG2" s="177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8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1"/>
      <c r="L3" s="18" t="s">
        <v>5</v>
      </c>
      <c r="M3" s="18" t="s">
        <v>6</v>
      </c>
      <c r="N3" s="18" t="s">
        <v>82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1"/>
      <c r="AH3" s="18" t="s">
        <v>5</v>
      </c>
      <c r="AI3" s="18" t="s">
        <v>6</v>
      </c>
      <c r="AJ3" s="18" t="s">
        <v>82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1984</v>
      </c>
      <c r="C4" s="25" t="s">
        <v>89</v>
      </c>
      <c r="D4" s="42" t="s">
        <v>90</v>
      </c>
      <c r="E4" s="25">
        <v>10</v>
      </c>
      <c r="F4" s="25">
        <v>0</v>
      </c>
      <c r="G4" s="25">
        <v>5</v>
      </c>
      <c r="H4" s="25">
        <v>4</v>
      </c>
      <c r="I4" s="25"/>
      <c r="J4" s="31"/>
      <c r="K4" s="24"/>
      <c r="L4" s="18"/>
      <c r="M4" s="18"/>
      <c r="N4" s="18"/>
      <c r="O4" s="18"/>
      <c r="P4" s="24"/>
      <c r="Q4" s="25">
        <v>10</v>
      </c>
      <c r="R4" s="25">
        <v>0</v>
      </c>
      <c r="S4" s="25">
        <v>8</v>
      </c>
      <c r="T4" s="25">
        <v>1</v>
      </c>
      <c r="U4" s="25"/>
      <c r="V4" s="182"/>
      <c r="W4" s="27"/>
      <c r="X4" s="25"/>
      <c r="Y4" s="25"/>
      <c r="Z4" s="2"/>
      <c r="AA4" s="25"/>
      <c r="AB4" s="25"/>
      <c r="AC4" s="25"/>
      <c r="AD4" s="25"/>
      <c r="AE4" s="25"/>
      <c r="AF4" s="32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83"/>
      <c r="AS4" s="18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>
        <v>1985</v>
      </c>
      <c r="C5" s="25" t="s">
        <v>47</v>
      </c>
      <c r="D5" s="42" t="s">
        <v>36</v>
      </c>
      <c r="E5" s="25">
        <v>14</v>
      </c>
      <c r="F5" s="25">
        <v>0</v>
      </c>
      <c r="G5" s="25">
        <v>6</v>
      </c>
      <c r="H5" s="25">
        <v>3</v>
      </c>
      <c r="I5" s="25"/>
      <c r="J5" s="31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182"/>
      <c r="W5" s="27"/>
      <c r="X5" s="25"/>
      <c r="Y5" s="25"/>
      <c r="Z5" s="2"/>
      <c r="AA5" s="25"/>
      <c r="AB5" s="25"/>
      <c r="AC5" s="25"/>
      <c r="AD5" s="25"/>
      <c r="AE5" s="25"/>
      <c r="AF5" s="32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83"/>
      <c r="AS5" s="18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ht="14.25" x14ac:dyDescent="0.2">
      <c r="A6" s="44"/>
      <c r="B6" s="185" t="s">
        <v>83</v>
      </c>
      <c r="C6" s="72"/>
      <c r="D6" s="71"/>
      <c r="E6" s="186">
        <f>SUM(E4:E5)</f>
        <v>24</v>
      </c>
      <c r="F6" s="186">
        <f>SUM(F4:F5)</f>
        <v>0</v>
      </c>
      <c r="G6" s="186">
        <f>SUM(G4:G5)</f>
        <v>11</v>
      </c>
      <c r="H6" s="186">
        <f>SUM(H4:H5)</f>
        <v>7</v>
      </c>
      <c r="I6" s="186">
        <f>SUM(I4:I5)</f>
        <v>0</v>
      </c>
      <c r="J6" s="187">
        <v>0</v>
      </c>
      <c r="K6" s="177">
        <f>SUM(K4:K5)</f>
        <v>0</v>
      </c>
      <c r="L6" s="22"/>
      <c r="M6" s="20"/>
      <c r="N6" s="188"/>
      <c r="O6" s="189"/>
      <c r="P6" s="24"/>
      <c r="Q6" s="186">
        <f>SUM(Q4:Q5)</f>
        <v>10</v>
      </c>
      <c r="R6" s="186">
        <f>SUM(R4:R5)</f>
        <v>0</v>
      </c>
      <c r="S6" s="186">
        <f>SUM(S4:S5)</f>
        <v>8</v>
      </c>
      <c r="T6" s="186">
        <f>SUM(T4:T5)</f>
        <v>1</v>
      </c>
      <c r="U6" s="186">
        <f>SUM(U4:U5)</f>
        <v>0</v>
      </c>
      <c r="V6" s="41">
        <v>0</v>
      </c>
      <c r="W6" s="177">
        <f>SUM(W4:W5)</f>
        <v>0</v>
      </c>
      <c r="X6" s="16" t="s">
        <v>83</v>
      </c>
      <c r="Y6" s="17"/>
      <c r="Z6" s="15"/>
      <c r="AA6" s="186">
        <f>SUM(AA4:AA5)</f>
        <v>0</v>
      </c>
      <c r="AB6" s="186">
        <f>SUM(AB4:AB5)</f>
        <v>0</v>
      </c>
      <c r="AC6" s="186">
        <f>SUM(AC4:AC5)</f>
        <v>0</v>
      </c>
      <c r="AD6" s="186">
        <f>SUM(AD4:AD5)</f>
        <v>0</v>
      </c>
      <c r="AE6" s="186">
        <f>SUM(AE4:AE5)</f>
        <v>0</v>
      </c>
      <c r="AF6" s="187">
        <v>0</v>
      </c>
      <c r="AG6" s="177">
        <f>SUM(AG4:AG5)</f>
        <v>0</v>
      </c>
      <c r="AH6" s="22"/>
      <c r="AI6" s="20"/>
      <c r="AJ6" s="188"/>
      <c r="AK6" s="189"/>
      <c r="AL6" s="24"/>
      <c r="AM6" s="186">
        <f>SUM(AM4:AM5)</f>
        <v>0</v>
      </c>
      <c r="AN6" s="186">
        <f>SUM(AN4:AN5)</f>
        <v>0</v>
      </c>
      <c r="AO6" s="186">
        <f>SUM(AO4:AO5)</f>
        <v>0</v>
      </c>
      <c r="AP6" s="186">
        <f>SUM(AP4:AP5)</f>
        <v>0</v>
      </c>
      <c r="AQ6" s="186">
        <f>SUM(AQ4:AQ5)</f>
        <v>0</v>
      </c>
      <c r="AR6" s="187">
        <v>0</v>
      </c>
      <c r="AS6" s="181">
        <f>SUM(AS4:AS5)</f>
        <v>0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44"/>
      <c r="C7" s="44"/>
      <c r="D7" s="44"/>
      <c r="E7" s="44"/>
      <c r="F7" s="44"/>
      <c r="G7" s="44"/>
      <c r="H7" s="44"/>
      <c r="I7" s="44"/>
      <c r="J7" s="45"/>
      <c r="K7" s="27"/>
      <c r="L7" s="24"/>
      <c r="M7" s="24"/>
      <c r="N7" s="24"/>
      <c r="O7" s="24"/>
      <c r="P7" s="44"/>
      <c r="Q7" s="44"/>
      <c r="R7" s="47"/>
      <c r="S7" s="44"/>
      <c r="T7" s="44"/>
      <c r="U7" s="24"/>
      <c r="V7" s="24"/>
      <c r="W7" s="27"/>
      <c r="X7" s="44"/>
      <c r="Y7" s="44"/>
      <c r="Z7" s="44"/>
      <c r="AA7" s="44"/>
      <c r="AB7" s="44"/>
      <c r="AC7" s="44"/>
      <c r="AD7" s="44"/>
      <c r="AE7" s="44"/>
      <c r="AF7" s="45"/>
      <c r="AG7" s="27"/>
      <c r="AH7" s="24"/>
      <c r="AI7" s="24"/>
      <c r="AJ7" s="24"/>
      <c r="AK7" s="24"/>
      <c r="AL7" s="44"/>
      <c r="AM7" s="44"/>
      <c r="AN7" s="47"/>
      <c r="AO7" s="44"/>
      <c r="AP7" s="44"/>
      <c r="AQ7" s="24"/>
      <c r="AR7" s="24"/>
      <c r="AS7" s="2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190" t="s">
        <v>84</v>
      </c>
      <c r="C8" s="191"/>
      <c r="D8" s="192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25</v>
      </c>
      <c r="M8" s="18" t="s">
        <v>26</v>
      </c>
      <c r="N8" s="18" t="s">
        <v>85</v>
      </c>
      <c r="O8" s="18" t="s">
        <v>86</v>
      </c>
      <c r="Q8" s="47"/>
      <c r="R8" s="47" t="s">
        <v>45</v>
      </c>
      <c r="S8" s="47"/>
      <c r="T8" s="44" t="s">
        <v>46</v>
      </c>
      <c r="U8" s="24"/>
      <c r="V8" s="27"/>
      <c r="W8" s="27"/>
      <c r="X8" s="194"/>
      <c r="Y8" s="194"/>
      <c r="Z8" s="194"/>
      <c r="AA8" s="194"/>
      <c r="AB8" s="194"/>
      <c r="AC8" s="47"/>
      <c r="AD8" s="47"/>
      <c r="AE8" s="47"/>
      <c r="AF8" s="44"/>
      <c r="AG8" s="44"/>
      <c r="AH8" s="44"/>
      <c r="AI8" s="44"/>
      <c r="AJ8" s="44"/>
      <c r="AK8" s="44"/>
      <c r="AM8" s="27"/>
      <c r="AN8" s="194"/>
      <c r="AO8" s="194"/>
      <c r="AP8" s="194"/>
      <c r="AQ8" s="194"/>
      <c r="AR8" s="194"/>
      <c r="AS8" s="19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49" t="s">
        <v>87</v>
      </c>
      <c r="C9" s="12"/>
      <c r="D9" s="51"/>
      <c r="E9" s="195">
        <v>61</v>
      </c>
      <c r="F9" s="195">
        <v>0</v>
      </c>
      <c r="G9" s="195">
        <v>28</v>
      </c>
      <c r="H9" s="195">
        <v>29</v>
      </c>
      <c r="I9" s="195">
        <v>234</v>
      </c>
      <c r="J9" s="196">
        <v>0.499</v>
      </c>
      <c r="K9" s="44">
        <f>PRODUCT(I9/J9)</f>
        <v>468.93787575150299</v>
      </c>
      <c r="L9" s="197">
        <f>PRODUCT((F9+G9)/E9)</f>
        <v>0.45901639344262296</v>
      </c>
      <c r="M9" s="197">
        <f>PRODUCT(H9/E9)</f>
        <v>0.47540983606557374</v>
      </c>
      <c r="N9" s="197">
        <f>PRODUCT((F9+G9+H9)/E9)</f>
        <v>0.93442622950819676</v>
      </c>
      <c r="O9" s="197">
        <f>PRODUCT(I9/E9)</f>
        <v>3.8360655737704916</v>
      </c>
      <c r="Q9" s="47"/>
      <c r="R9" s="47"/>
      <c r="S9" s="47"/>
      <c r="T9" s="193" t="s">
        <v>88</v>
      </c>
      <c r="U9" s="44"/>
      <c r="V9" s="44"/>
      <c r="W9" s="44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4"/>
      <c r="AL9" s="44"/>
      <c r="AM9" s="44"/>
      <c r="AN9" s="47"/>
      <c r="AO9" s="47"/>
      <c r="AP9" s="47"/>
      <c r="AQ9" s="47"/>
      <c r="AR9" s="47"/>
      <c r="AS9" s="4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198" t="s">
        <v>77</v>
      </c>
      <c r="C10" s="199"/>
      <c r="D10" s="200"/>
      <c r="E10" s="195">
        <f>PRODUCT(E6+Q6)</f>
        <v>34</v>
      </c>
      <c r="F10" s="195">
        <f>PRODUCT(F6+R6)</f>
        <v>0</v>
      </c>
      <c r="G10" s="195">
        <f>PRODUCT(G6+S6)</f>
        <v>19</v>
      </c>
      <c r="H10" s="195">
        <f>PRODUCT(H6+T6)</f>
        <v>8</v>
      </c>
      <c r="I10" s="195">
        <f>PRODUCT(I6+U6)</f>
        <v>0</v>
      </c>
      <c r="J10" s="196">
        <v>0</v>
      </c>
      <c r="K10" s="44">
        <f>PRODUCT(K6+W6)</f>
        <v>0</v>
      </c>
      <c r="L10" s="197">
        <f>PRODUCT((F10+G10)/E10)</f>
        <v>0.55882352941176472</v>
      </c>
      <c r="M10" s="197">
        <f>PRODUCT(H10/E10)</f>
        <v>0.23529411764705882</v>
      </c>
      <c r="N10" s="197">
        <f>PRODUCT((F10+G10+H10)/E10)</f>
        <v>0.79411764705882348</v>
      </c>
      <c r="O10" s="197">
        <f>PRODUCT(I10/E10)</f>
        <v>0</v>
      </c>
      <c r="Q10" s="47"/>
      <c r="R10" s="47"/>
      <c r="S10" s="47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7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01" t="s">
        <v>80</v>
      </c>
      <c r="C11" s="202"/>
      <c r="D11" s="203"/>
      <c r="E11" s="195">
        <f>PRODUCT(AA6+AM6)</f>
        <v>0</v>
      </c>
      <c r="F11" s="195">
        <f>PRODUCT(AB6+AN6)</f>
        <v>0</v>
      </c>
      <c r="G11" s="195">
        <f>PRODUCT(AC6+AO6)</f>
        <v>0</v>
      </c>
      <c r="H11" s="195">
        <f>PRODUCT(AD6+AP6)</f>
        <v>0</v>
      </c>
      <c r="I11" s="195">
        <f>PRODUCT(AE6+AQ6)</f>
        <v>0</v>
      </c>
      <c r="J11" s="196">
        <v>0</v>
      </c>
      <c r="K11" s="24">
        <f>PRODUCT(AG6+AS6)</f>
        <v>0</v>
      </c>
      <c r="L11" s="197">
        <v>0</v>
      </c>
      <c r="M11" s="197">
        <v>0</v>
      </c>
      <c r="N11" s="197">
        <v>0</v>
      </c>
      <c r="O11" s="197">
        <v>0</v>
      </c>
      <c r="Q11" s="47"/>
      <c r="R11" s="47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7"/>
      <c r="AK11" s="44"/>
      <c r="AL11" s="2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04" t="s">
        <v>83</v>
      </c>
      <c r="C12" s="205"/>
      <c r="D12" s="206"/>
      <c r="E12" s="195">
        <f>SUM(E9:E11)</f>
        <v>95</v>
      </c>
      <c r="F12" s="195">
        <f t="shared" ref="F12:I12" si="0">SUM(F9:F11)</f>
        <v>0</v>
      </c>
      <c r="G12" s="195">
        <f t="shared" si="0"/>
        <v>47</v>
      </c>
      <c r="H12" s="195">
        <f t="shared" si="0"/>
        <v>37</v>
      </c>
      <c r="I12" s="195">
        <f t="shared" si="0"/>
        <v>234</v>
      </c>
      <c r="J12" s="196">
        <v>0</v>
      </c>
      <c r="K12" s="44">
        <f>SUM(K9:K11)</f>
        <v>468.93787575150299</v>
      </c>
      <c r="L12" s="197">
        <f>PRODUCT((F12+G12)/E12)</f>
        <v>0.49473684210526314</v>
      </c>
      <c r="M12" s="197">
        <f>PRODUCT(H12/E12)</f>
        <v>0.38947368421052631</v>
      </c>
      <c r="N12" s="197">
        <f>PRODUCT((F12+G12+H12)/E12)</f>
        <v>0.88421052631578945</v>
      </c>
      <c r="O12" s="197">
        <v>3.84</v>
      </c>
      <c r="Q12" s="24"/>
      <c r="R12" s="24"/>
      <c r="S12" s="2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44"/>
      <c r="C13" s="44"/>
      <c r="D13" s="44"/>
      <c r="E13" s="24"/>
      <c r="F13" s="24"/>
      <c r="G13" s="24"/>
      <c r="H13" s="24"/>
      <c r="I13" s="24"/>
      <c r="J13" s="44"/>
      <c r="K13" s="44"/>
      <c r="L13" s="24"/>
      <c r="M13" s="24"/>
      <c r="N13" s="24"/>
      <c r="O13" s="2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J51" s="44"/>
      <c r="K51" s="44"/>
      <c r="L51"/>
      <c r="M51"/>
      <c r="N51"/>
      <c r="O51"/>
      <c r="P51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24"/>
      <c r="R85" s="24"/>
      <c r="S85" s="2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2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4"/>
      <c r="R86" s="24"/>
      <c r="S86" s="2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2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4"/>
      <c r="R87" s="24"/>
      <c r="S87" s="2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2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24"/>
      <c r="AL177" s="24"/>
    </row>
    <row r="178" spans="12:38" x14ac:dyDescent="0.25">
      <c r="R178" s="27"/>
      <c r="S178" s="27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</row>
    <row r="179" spans="12:38" x14ac:dyDescent="0.25">
      <c r="R179" s="27"/>
      <c r="S179" s="27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</row>
    <row r="180" spans="12:38" x14ac:dyDescent="0.25">
      <c r="R180" s="27"/>
      <c r="S180" s="27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</row>
    <row r="181" spans="12:38" x14ac:dyDescent="0.25">
      <c r="L181"/>
      <c r="M181"/>
      <c r="N181"/>
      <c r="O181"/>
      <c r="P181"/>
      <c r="R181" s="27"/>
      <c r="S181" s="27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7"/>
      <c r="U182" s="47"/>
      <c r="V182" s="47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7"/>
      <c r="U183" s="47"/>
      <c r="V183" s="47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7"/>
      <c r="U184" s="47"/>
      <c r="V184" s="47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7"/>
      <c r="U185" s="47"/>
      <c r="V185" s="47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7"/>
      <c r="U186" s="47"/>
      <c r="V186" s="47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7"/>
      <c r="U187" s="47"/>
      <c r="V187" s="47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7"/>
      <c r="U188" s="47"/>
      <c r="V188" s="47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7"/>
      <c r="U189" s="47"/>
      <c r="V189" s="47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7"/>
      <c r="U190" s="47"/>
      <c r="V190" s="47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7"/>
      <c r="U191" s="47"/>
      <c r="V191" s="47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7"/>
      <c r="U192" s="47"/>
      <c r="V192" s="47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7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7"/>
      <c r="U193" s="47"/>
      <c r="V193" s="47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7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7"/>
      <c r="U194" s="47"/>
      <c r="V194" s="47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7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7"/>
      <c r="U195" s="47"/>
      <c r="V195" s="47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7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7"/>
      <c r="U196" s="47"/>
      <c r="V196" s="47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7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7"/>
      <c r="U197" s="47"/>
      <c r="V197" s="47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7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7"/>
      <c r="U198" s="47"/>
      <c r="V198" s="47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7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7"/>
      <c r="U199" s="47"/>
      <c r="V199" s="47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7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7"/>
      <c r="U200" s="47"/>
      <c r="V200" s="47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7"/>
      <c r="U201" s="47"/>
      <c r="V201" s="47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ht="14.25" x14ac:dyDescent="0.2">
      <c r="L206"/>
      <c r="M206"/>
      <c r="N206"/>
      <c r="O206"/>
      <c r="P20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ht="14.25" x14ac:dyDescent="0.2">
      <c r="L207"/>
      <c r="M207"/>
      <c r="N207"/>
      <c r="O207"/>
      <c r="P20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20" spans="12:38" ht="12.75" x14ac:dyDescent="0.2">
      <c r="L220"/>
      <c r="M220"/>
      <c r="N220"/>
      <c r="O220"/>
      <c r="P220"/>
      <c r="AH220"/>
      <c r="AI220"/>
      <c r="AJ220"/>
      <c r="AK220"/>
      <c r="AL220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"/>
  <sheetViews>
    <sheetView zoomScale="97" zoomScaleNormal="97" workbookViewId="0"/>
  </sheetViews>
  <sheetFormatPr defaultRowHeight="15" x14ac:dyDescent="0.2"/>
  <cols>
    <col min="1" max="1" width="0.7109375" style="70" customWidth="1"/>
    <col min="2" max="2" width="8.140625" style="149" customWidth="1"/>
    <col min="3" max="3" width="7.5703125" style="169" customWidth="1"/>
    <col min="4" max="4" width="5.85546875" style="149" customWidth="1"/>
    <col min="5" max="8" width="5.7109375" style="150" customWidth="1"/>
    <col min="9" max="9" width="10.7109375" style="150" customWidth="1"/>
    <col min="10" max="10" width="0.5703125" style="150" customWidth="1"/>
    <col min="11" max="13" width="5.7109375" style="150" customWidth="1"/>
    <col min="14" max="14" width="10.7109375" style="150" customWidth="1"/>
    <col min="15" max="18" width="5.7109375" style="150" customWidth="1"/>
    <col min="19" max="19" width="10.5703125" style="150" customWidth="1"/>
    <col min="20" max="22" width="3.7109375" style="151" customWidth="1"/>
    <col min="23" max="23" width="42" style="70" customWidth="1"/>
    <col min="24" max="24" width="48.5703125" style="70" customWidth="1"/>
    <col min="25" max="25" width="9.140625" style="70"/>
    <col min="26" max="26" width="16" style="70" customWidth="1"/>
    <col min="27" max="27" width="58.85546875" style="70" customWidth="1"/>
    <col min="28" max="16384" width="9.140625" style="70"/>
  </cols>
  <sheetData>
    <row r="1" spans="1:28" s="80" customFormat="1" ht="23.1" customHeight="1" x14ac:dyDescent="0.3">
      <c r="A1" s="74"/>
      <c r="B1" s="75" t="s">
        <v>51</v>
      </c>
      <c r="C1" s="152"/>
      <c r="D1" s="77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7"/>
      <c r="U1" s="77"/>
      <c r="V1" s="77"/>
      <c r="W1" s="78"/>
      <c r="X1" s="79"/>
      <c r="Y1" s="79"/>
      <c r="Z1" s="79"/>
      <c r="AA1" s="79"/>
    </row>
    <row r="2" spans="1:28" s="89" customFormat="1" ht="20.100000000000001" customHeight="1" x14ac:dyDescent="0.25">
      <c r="A2" s="81"/>
      <c r="B2" s="82" t="s">
        <v>34</v>
      </c>
      <c r="C2" s="153"/>
      <c r="D2" s="153"/>
      <c r="E2" s="83" t="s">
        <v>91</v>
      </c>
      <c r="F2" s="85"/>
      <c r="G2" s="85"/>
      <c r="H2" s="86"/>
      <c r="I2" s="85"/>
      <c r="J2" s="85"/>
      <c r="K2" s="86"/>
      <c r="L2" s="85"/>
      <c r="M2" s="86"/>
      <c r="N2" s="85"/>
      <c r="O2" s="85"/>
      <c r="P2" s="86"/>
      <c r="Q2" s="86"/>
      <c r="R2" s="85"/>
      <c r="S2" s="84"/>
      <c r="T2" s="86"/>
      <c r="U2" s="86"/>
      <c r="V2" s="86"/>
      <c r="W2" s="87"/>
      <c r="X2" s="88"/>
      <c r="Y2" s="88"/>
      <c r="Z2" s="88"/>
      <c r="AA2" s="88"/>
      <c r="AB2" s="88"/>
    </row>
    <row r="3" spans="1:28" s="100" customFormat="1" ht="15" customHeight="1" x14ac:dyDescent="0.2">
      <c r="A3" s="44"/>
      <c r="B3" s="90" t="s">
        <v>52</v>
      </c>
      <c r="C3" s="144" t="s">
        <v>12</v>
      </c>
      <c r="D3" s="92"/>
      <c r="E3" s="93"/>
      <c r="F3" s="92"/>
      <c r="G3" s="92"/>
      <c r="H3" s="92"/>
      <c r="I3" s="94"/>
      <c r="J3" s="95"/>
      <c r="K3" s="96" t="s">
        <v>14</v>
      </c>
      <c r="L3" s="97"/>
      <c r="M3" s="92"/>
      <c r="N3" s="94"/>
      <c r="O3" s="96" t="s">
        <v>15</v>
      </c>
      <c r="P3" s="97"/>
      <c r="Q3" s="97"/>
      <c r="R3" s="97"/>
      <c r="S3" s="97"/>
      <c r="T3" s="98" t="s">
        <v>53</v>
      </c>
      <c r="U3" s="92"/>
      <c r="V3" s="94"/>
      <c r="W3" s="99" t="s">
        <v>54</v>
      </c>
      <c r="X3" s="1"/>
      <c r="Y3" s="1"/>
      <c r="Z3" s="1"/>
      <c r="AA3" s="1"/>
      <c r="AB3" s="1"/>
    </row>
    <row r="4" spans="1:28" ht="15" customHeight="1" x14ac:dyDescent="0.2">
      <c r="A4" s="44"/>
      <c r="B4" s="101" t="s">
        <v>0</v>
      </c>
      <c r="C4" s="154" t="s">
        <v>1</v>
      </c>
      <c r="D4" s="101" t="s">
        <v>4</v>
      </c>
      <c r="E4" s="101" t="s">
        <v>55</v>
      </c>
      <c r="F4" s="101" t="s">
        <v>56</v>
      </c>
      <c r="G4" s="102" t="s">
        <v>57</v>
      </c>
      <c r="H4" s="102" t="s">
        <v>30</v>
      </c>
      <c r="I4" s="101" t="s">
        <v>58</v>
      </c>
      <c r="J4" s="103"/>
      <c r="K4" s="101" t="s">
        <v>55</v>
      </c>
      <c r="L4" s="101" t="s">
        <v>56</v>
      </c>
      <c r="M4" s="104" t="s">
        <v>30</v>
      </c>
      <c r="N4" s="101" t="s">
        <v>58</v>
      </c>
      <c r="O4" s="101" t="s">
        <v>55</v>
      </c>
      <c r="P4" s="101" t="s">
        <v>56</v>
      </c>
      <c r="Q4" s="101" t="s">
        <v>57</v>
      </c>
      <c r="R4" s="101" t="s">
        <v>30</v>
      </c>
      <c r="S4" s="101" t="s">
        <v>58</v>
      </c>
      <c r="T4" s="102">
        <v>1</v>
      </c>
      <c r="U4" s="105">
        <v>2</v>
      </c>
      <c r="V4" s="101">
        <v>3</v>
      </c>
      <c r="W4" s="94"/>
      <c r="X4" s="1"/>
      <c r="Y4" s="1"/>
      <c r="Z4" s="1"/>
      <c r="AA4" s="1"/>
      <c r="AB4" s="1"/>
    </row>
    <row r="5" spans="1:28" ht="15" customHeight="1" x14ac:dyDescent="0.2">
      <c r="A5" s="44"/>
      <c r="B5" s="90">
        <v>1989</v>
      </c>
      <c r="C5" s="155" t="s">
        <v>59</v>
      </c>
      <c r="D5" s="90" t="s">
        <v>60</v>
      </c>
      <c r="E5" s="90">
        <v>22</v>
      </c>
      <c r="F5" s="90">
        <v>8</v>
      </c>
      <c r="G5" s="90">
        <v>3</v>
      </c>
      <c r="H5" s="90">
        <v>11</v>
      </c>
      <c r="I5" s="106">
        <f>PRODUCT(F5/E5)</f>
        <v>0.36363636363636365</v>
      </c>
      <c r="J5" s="103"/>
      <c r="K5" s="90"/>
      <c r="L5" s="90"/>
      <c r="M5" s="90"/>
      <c r="N5" s="106"/>
      <c r="O5" s="90">
        <v>8</v>
      </c>
      <c r="P5" s="90">
        <v>4</v>
      </c>
      <c r="Q5" s="90">
        <v>1</v>
      </c>
      <c r="R5" s="90">
        <v>3</v>
      </c>
      <c r="S5" s="106">
        <f>PRODUCT(P5/O5)</f>
        <v>0.5</v>
      </c>
      <c r="T5" s="107"/>
      <c r="U5" s="108"/>
      <c r="V5" s="90"/>
      <c r="W5" s="99" t="s">
        <v>61</v>
      </c>
      <c r="X5" s="1"/>
      <c r="Y5" s="1"/>
      <c r="Z5" s="1"/>
      <c r="AA5" s="1"/>
      <c r="AB5" s="1"/>
    </row>
    <row r="6" spans="1:28" ht="15" customHeight="1" x14ac:dyDescent="0.2">
      <c r="A6" s="44"/>
      <c r="B6" s="109" t="s">
        <v>7</v>
      </c>
      <c r="C6" s="144"/>
      <c r="D6" s="110"/>
      <c r="E6" s="104">
        <f>SUM(E5:E5)</f>
        <v>22</v>
      </c>
      <c r="F6" s="104">
        <f>SUM(F5:F5)</f>
        <v>8</v>
      </c>
      <c r="G6" s="104">
        <v>3</v>
      </c>
      <c r="H6" s="104">
        <f>SUM(H5:H5)</f>
        <v>11</v>
      </c>
      <c r="I6" s="111">
        <f t="shared" ref="I6" si="0">PRODUCT(F6/E6)</f>
        <v>0.36363636363636365</v>
      </c>
      <c r="J6" s="103"/>
      <c r="K6" s="104">
        <f>SUM(K5:K5)</f>
        <v>0</v>
      </c>
      <c r="L6" s="104">
        <f>SUM(L5:L5)</f>
        <v>0</v>
      </c>
      <c r="M6" s="104">
        <f>SUM(M5:M5)</f>
        <v>0</v>
      </c>
      <c r="N6" s="111">
        <v>0</v>
      </c>
      <c r="O6" s="104">
        <f>SUM(O5:O5)</f>
        <v>8</v>
      </c>
      <c r="P6" s="104">
        <f>SUM(P5:P5)</f>
        <v>4</v>
      </c>
      <c r="Q6" s="104">
        <v>1</v>
      </c>
      <c r="R6" s="104">
        <f>SUM(R5:R5)</f>
        <v>3</v>
      </c>
      <c r="S6" s="111">
        <f t="shared" ref="S6" si="1">PRODUCT(P6/O6)</f>
        <v>0.5</v>
      </c>
      <c r="T6" s="104">
        <v>0</v>
      </c>
      <c r="U6" s="104">
        <v>0</v>
      </c>
      <c r="V6" s="104">
        <v>0</v>
      </c>
      <c r="W6" s="99"/>
      <c r="X6" s="1"/>
      <c r="Y6" s="1"/>
      <c r="Z6" s="1"/>
      <c r="AA6" s="1"/>
      <c r="AB6" s="1"/>
    </row>
    <row r="7" spans="1:28" ht="15" customHeight="1" x14ac:dyDescent="0.2">
      <c r="A7" s="44"/>
      <c r="B7" s="112"/>
      <c r="C7" s="156"/>
      <c r="D7" s="113"/>
      <c r="E7" s="113"/>
      <c r="F7" s="113"/>
      <c r="G7" s="113"/>
      <c r="H7" s="113"/>
      <c r="I7" s="113"/>
      <c r="J7" s="114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5"/>
      <c r="X7" s="1"/>
      <c r="Y7" s="1"/>
      <c r="Z7" s="1"/>
      <c r="AA7" s="1"/>
      <c r="AB7" s="1"/>
    </row>
    <row r="8" spans="1:28" ht="15" customHeight="1" x14ac:dyDescent="0.2">
      <c r="A8" s="44"/>
      <c r="B8" s="98" t="s">
        <v>62</v>
      </c>
      <c r="C8" s="157"/>
      <c r="D8" s="116"/>
      <c r="E8" s="97" t="s">
        <v>55</v>
      </c>
      <c r="F8" s="97" t="s">
        <v>56</v>
      </c>
      <c r="G8" s="94" t="s">
        <v>57</v>
      </c>
      <c r="H8" s="94" t="s">
        <v>30</v>
      </c>
      <c r="I8" s="97" t="s">
        <v>58</v>
      </c>
      <c r="J8" s="117"/>
      <c r="K8" s="118" t="s">
        <v>63</v>
      </c>
      <c r="L8" s="110"/>
      <c r="M8" s="110"/>
      <c r="N8" s="101" t="s">
        <v>64</v>
      </c>
      <c r="O8" s="101" t="s">
        <v>55</v>
      </c>
      <c r="P8" s="101" t="s">
        <v>56</v>
      </c>
      <c r="Q8" s="101" t="s">
        <v>57</v>
      </c>
      <c r="R8" s="101" t="s">
        <v>30</v>
      </c>
      <c r="S8" s="101" t="s">
        <v>58</v>
      </c>
      <c r="T8" s="119"/>
      <c r="U8" s="91"/>
      <c r="V8" s="158"/>
      <c r="W8" s="159"/>
      <c r="X8" s="1"/>
      <c r="Y8" s="1"/>
      <c r="Z8" s="1"/>
      <c r="AA8" s="1"/>
      <c r="AB8" s="1"/>
    </row>
    <row r="9" spans="1:28" ht="15" customHeight="1" x14ac:dyDescent="0.2">
      <c r="A9" s="44"/>
      <c r="B9" s="120" t="s">
        <v>12</v>
      </c>
      <c r="C9" s="123"/>
      <c r="D9" s="121"/>
      <c r="E9" s="90">
        <f>PRODUCT(E6)</f>
        <v>22</v>
      </c>
      <c r="F9" s="90">
        <f t="shared" ref="F9:I9" si="2">PRODUCT(F6)</f>
        <v>8</v>
      </c>
      <c r="G9" s="90">
        <v>3</v>
      </c>
      <c r="H9" s="90">
        <f t="shared" si="2"/>
        <v>11</v>
      </c>
      <c r="I9" s="122">
        <f t="shared" si="2"/>
        <v>0.36363636363636365</v>
      </c>
      <c r="J9" s="117"/>
      <c r="K9" s="120" t="s">
        <v>65</v>
      </c>
      <c r="L9" s="123"/>
      <c r="M9" s="123"/>
      <c r="N9" s="124"/>
      <c r="O9" s="90"/>
      <c r="P9" s="90"/>
      <c r="Q9" s="90"/>
      <c r="R9" s="90"/>
      <c r="S9" s="106"/>
      <c r="T9" s="160"/>
      <c r="U9" s="161"/>
      <c r="V9" s="125"/>
      <c r="W9" s="126"/>
      <c r="X9" s="1"/>
      <c r="Y9" s="1"/>
      <c r="Z9" s="1"/>
      <c r="AA9" s="1"/>
      <c r="AB9" s="1"/>
    </row>
    <row r="10" spans="1:28" ht="15" customHeight="1" x14ac:dyDescent="0.2">
      <c r="A10" s="44"/>
      <c r="B10" s="127" t="s">
        <v>14</v>
      </c>
      <c r="C10" s="162"/>
      <c r="D10" s="128"/>
      <c r="E10" s="90"/>
      <c r="F10" s="90"/>
      <c r="G10" s="90"/>
      <c r="H10" s="90"/>
      <c r="I10" s="106"/>
      <c r="J10" s="117"/>
      <c r="K10" s="129" t="s">
        <v>66</v>
      </c>
      <c r="L10" s="130"/>
      <c r="M10" s="130"/>
      <c r="N10" s="124"/>
      <c r="O10" s="90"/>
      <c r="P10" s="90"/>
      <c r="Q10" s="90"/>
      <c r="R10" s="90"/>
      <c r="S10" s="106"/>
      <c r="T10" s="160"/>
      <c r="U10" s="131"/>
      <c r="V10" s="132"/>
      <c r="W10" s="133"/>
      <c r="X10" s="1"/>
      <c r="Y10" s="1"/>
      <c r="Z10" s="1"/>
      <c r="AA10" s="1"/>
      <c r="AB10" s="1"/>
    </row>
    <row r="11" spans="1:28" ht="15" customHeight="1" x14ac:dyDescent="0.2">
      <c r="A11" s="44"/>
      <c r="B11" s="120" t="s">
        <v>15</v>
      </c>
      <c r="C11" s="123"/>
      <c r="D11" s="121"/>
      <c r="E11" s="90">
        <f>PRODUCT(O6)</f>
        <v>8</v>
      </c>
      <c r="F11" s="90">
        <f>PRODUCT(P6)</f>
        <v>4</v>
      </c>
      <c r="G11" s="90">
        <v>1</v>
      </c>
      <c r="H11" s="90">
        <f t="shared" ref="H11" si="3">PRODUCT(R6)</f>
        <v>3</v>
      </c>
      <c r="I11" s="106">
        <f t="shared" ref="I11:I12" si="4">PRODUCT(F11/E11)</f>
        <v>0.5</v>
      </c>
      <c r="J11" s="117"/>
      <c r="K11" s="120" t="s">
        <v>67</v>
      </c>
      <c r="L11" s="123"/>
      <c r="M11" s="134"/>
      <c r="N11" s="124"/>
      <c r="O11" s="90"/>
      <c r="P11" s="90"/>
      <c r="Q11" s="90"/>
      <c r="R11" s="90"/>
      <c r="S11" s="106"/>
      <c r="T11" s="160"/>
      <c r="U11" s="161"/>
      <c r="V11" s="132"/>
      <c r="W11" s="133"/>
      <c r="X11" s="1"/>
      <c r="Y11" s="1"/>
      <c r="Z11" s="1"/>
      <c r="AA11" s="1"/>
      <c r="AB11" s="1"/>
    </row>
    <row r="12" spans="1:28" ht="15" customHeight="1" x14ac:dyDescent="0.2">
      <c r="A12" s="44"/>
      <c r="B12" s="91" t="s">
        <v>24</v>
      </c>
      <c r="C12" s="163"/>
      <c r="D12" s="135"/>
      <c r="E12" s="101">
        <f>SUM(E9:E11)</f>
        <v>30</v>
      </c>
      <c r="F12" s="101">
        <f t="shared" ref="F12:H12" si="5">SUM(F9:F11)</f>
        <v>12</v>
      </c>
      <c r="G12" s="101">
        <v>4</v>
      </c>
      <c r="H12" s="101">
        <f t="shared" si="5"/>
        <v>14</v>
      </c>
      <c r="I12" s="136">
        <f t="shared" si="4"/>
        <v>0.4</v>
      </c>
      <c r="J12" s="117"/>
      <c r="K12" s="91" t="s">
        <v>24</v>
      </c>
      <c r="L12" s="135"/>
      <c r="M12" s="135"/>
      <c r="N12" s="101"/>
      <c r="O12" s="101"/>
      <c r="P12" s="101"/>
      <c r="Q12" s="101"/>
      <c r="R12" s="101"/>
      <c r="S12" s="136"/>
      <c r="T12" s="137"/>
      <c r="U12" s="91"/>
      <c r="V12" s="135"/>
      <c r="W12" s="164"/>
      <c r="X12" s="1"/>
      <c r="Y12" s="1"/>
      <c r="Z12" s="1"/>
      <c r="AA12" s="1"/>
      <c r="AB12" s="1"/>
    </row>
    <row r="13" spans="1:28" ht="15" customHeight="1" x14ac:dyDescent="0.2">
      <c r="A13" s="44"/>
      <c r="B13" s="138"/>
      <c r="C13" s="165"/>
      <c r="D13" s="139"/>
      <c r="E13" s="138"/>
      <c r="F13" s="117"/>
      <c r="G13" s="117"/>
      <c r="H13" s="117"/>
      <c r="I13" s="117"/>
      <c r="J13" s="166"/>
      <c r="K13" s="138"/>
      <c r="L13" s="117"/>
      <c r="M13" s="117"/>
      <c r="N13" s="117"/>
      <c r="O13" s="138"/>
      <c r="P13" s="117"/>
      <c r="Q13" s="117"/>
      <c r="R13" s="117"/>
      <c r="S13" s="117"/>
      <c r="T13" s="138"/>
      <c r="U13" s="138"/>
      <c r="V13" s="138"/>
      <c r="W13" s="1"/>
      <c r="X13" s="1"/>
      <c r="Y13" s="1"/>
      <c r="Z13" s="1"/>
      <c r="AA13" s="1"/>
      <c r="AB13" s="1"/>
    </row>
    <row r="14" spans="1:28" s="100" customFormat="1" ht="15" customHeight="1" x14ac:dyDescent="0.2">
      <c r="A14" s="44"/>
      <c r="B14" s="90" t="s">
        <v>68</v>
      </c>
      <c r="C14" s="144" t="s">
        <v>12</v>
      </c>
      <c r="D14" s="141"/>
      <c r="E14" s="135"/>
      <c r="F14" s="141"/>
      <c r="G14" s="141"/>
      <c r="H14" s="141"/>
      <c r="I14" s="102"/>
      <c r="J14" s="142"/>
      <c r="K14" s="143" t="s">
        <v>14</v>
      </c>
      <c r="L14" s="101"/>
      <c r="M14" s="141"/>
      <c r="N14" s="102"/>
      <c r="O14" s="143" t="s">
        <v>15</v>
      </c>
      <c r="P14" s="101"/>
      <c r="Q14" s="101"/>
      <c r="R14" s="101"/>
      <c r="S14" s="101"/>
      <c r="T14" s="144" t="s">
        <v>53</v>
      </c>
      <c r="U14" s="141"/>
      <c r="V14" s="102"/>
      <c r="W14" s="145" t="s">
        <v>54</v>
      </c>
      <c r="X14" s="1"/>
      <c r="Y14" s="1"/>
      <c r="Z14" s="1"/>
      <c r="AA14" s="1"/>
      <c r="AB14" s="1"/>
    </row>
    <row r="15" spans="1:28" ht="15" customHeight="1" x14ac:dyDescent="0.2">
      <c r="A15" s="44"/>
      <c r="B15" s="97" t="s">
        <v>0</v>
      </c>
      <c r="C15" s="167" t="s">
        <v>1</v>
      </c>
      <c r="D15" s="97" t="s">
        <v>4</v>
      </c>
      <c r="E15" s="97" t="s">
        <v>55</v>
      </c>
      <c r="F15" s="97" t="s">
        <v>56</v>
      </c>
      <c r="G15" s="94" t="s">
        <v>57</v>
      </c>
      <c r="H15" s="94" t="s">
        <v>30</v>
      </c>
      <c r="I15" s="97" t="s">
        <v>58</v>
      </c>
      <c r="J15" s="103"/>
      <c r="K15" s="97" t="s">
        <v>55</v>
      </c>
      <c r="L15" s="97" t="s">
        <v>56</v>
      </c>
      <c r="M15" s="146" t="s">
        <v>30</v>
      </c>
      <c r="N15" s="97" t="s">
        <v>58</v>
      </c>
      <c r="O15" s="97" t="s">
        <v>55</v>
      </c>
      <c r="P15" s="97" t="s">
        <v>56</v>
      </c>
      <c r="Q15" s="101" t="s">
        <v>57</v>
      </c>
      <c r="R15" s="97" t="s">
        <v>30</v>
      </c>
      <c r="S15" s="97" t="s">
        <v>58</v>
      </c>
      <c r="T15" s="94">
        <v>1</v>
      </c>
      <c r="U15" s="147">
        <v>2</v>
      </c>
      <c r="V15" s="97">
        <v>3</v>
      </c>
      <c r="W15" s="94"/>
      <c r="X15" s="1"/>
      <c r="Y15" s="1"/>
      <c r="Z15" s="1"/>
      <c r="AA15" s="1"/>
      <c r="AB15" s="1"/>
    </row>
    <row r="16" spans="1:28" ht="15" customHeight="1" x14ac:dyDescent="0.25">
      <c r="A16" s="44"/>
      <c r="B16" s="25">
        <v>1992</v>
      </c>
      <c r="C16" s="2" t="s">
        <v>59</v>
      </c>
      <c r="D16" s="25" t="s">
        <v>37</v>
      </c>
      <c r="E16" s="25">
        <v>7</v>
      </c>
      <c r="F16" s="25">
        <v>2</v>
      </c>
      <c r="G16" s="25">
        <v>0</v>
      </c>
      <c r="H16" s="25">
        <v>5</v>
      </c>
      <c r="I16" s="32">
        <f>PRODUCT(F16/E16)</f>
        <v>0.2857142857142857</v>
      </c>
      <c r="J16" s="27"/>
      <c r="K16" s="25"/>
      <c r="L16" s="25"/>
      <c r="M16" s="25"/>
      <c r="N16" s="32"/>
      <c r="O16" s="25"/>
      <c r="P16" s="25"/>
      <c r="Q16" s="25"/>
      <c r="R16" s="25"/>
      <c r="S16" s="32"/>
      <c r="T16" s="28"/>
      <c r="U16" s="30"/>
      <c r="V16" s="25"/>
      <c r="W16" s="73"/>
      <c r="X16" s="1"/>
      <c r="Y16" s="1"/>
      <c r="Z16" s="1"/>
      <c r="AA16" s="1"/>
      <c r="AB16" s="1"/>
    </row>
    <row r="17" spans="1:28" ht="15" customHeight="1" x14ac:dyDescent="0.2">
      <c r="A17" s="44"/>
      <c r="B17" s="109" t="s">
        <v>7</v>
      </c>
      <c r="C17" s="144"/>
      <c r="D17" s="110"/>
      <c r="E17" s="104">
        <f>SUM(E16:E16)</f>
        <v>7</v>
      </c>
      <c r="F17" s="104">
        <f>SUM(F16:F16)</f>
        <v>2</v>
      </c>
      <c r="G17" s="104">
        <v>0</v>
      </c>
      <c r="H17" s="104">
        <f>SUM(H16:H16)</f>
        <v>5</v>
      </c>
      <c r="I17" s="111">
        <f t="shared" ref="I17" si="6">PRODUCT(F17/E17)</f>
        <v>0.2857142857142857</v>
      </c>
      <c r="J17" s="103"/>
      <c r="K17" s="104">
        <f>SUM(K16:K16)</f>
        <v>0</v>
      </c>
      <c r="L17" s="104">
        <f>SUM(L16:L16)</f>
        <v>0</v>
      </c>
      <c r="M17" s="104">
        <f>SUM(M16:M16)</f>
        <v>0</v>
      </c>
      <c r="N17" s="111">
        <v>0</v>
      </c>
      <c r="O17" s="104">
        <f>SUM(O16:O16)</f>
        <v>0</v>
      </c>
      <c r="P17" s="104">
        <f>SUM(P16:P16)</f>
        <v>0</v>
      </c>
      <c r="Q17" s="104">
        <v>0</v>
      </c>
      <c r="R17" s="104">
        <f>SUM(R16:R16)</f>
        <v>0</v>
      </c>
      <c r="S17" s="111">
        <v>0</v>
      </c>
      <c r="T17" s="104">
        <f>SUM(T16:T16)</f>
        <v>0</v>
      </c>
      <c r="U17" s="104">
        <f>SUM(U16:U16)</f>
        <v>0</v>
      </c>
      <c r="V17" s="104">
        <f>SUM(V16:V16)</f>
        <v>0</v>
      </c>
      <c r="W17" s="99"/>
      <c r="X17" s="1"/>
      <c r="Y17" s="1"/>
      <c r="Z17" s="1"/>
      <c r="AA17" s="1"/>
      <c r="AB17" s="1"/>
    </row>
    <row r="18" spans="1:28" ht="15" customHeight="1" x14ac:dyDescent="0.2">
      <c r="A18" s="44"/>
      <c r="B18" s="112"/>
      <c r="C18" s="156"/>
      <c r="D18" s="113"/>
      <c r="E18" s="113"/>
      <c r="F18" s="113"/>
      <c r="G18" s="113"/>
      <c r="H18" s="113"/>
      <c r="I18" s="113"/>
      <c r="J18" s="114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5"/>
      <c r="X18" s="1"/>
      <c r="Y18" s="1"/>
      <c r="Z18" s="1"/>
      <c r="AA18" s="1"/>
      <c r="AB18" s="1"/>
    </row>
    <row r="19" spans="1:28" ht="15" customHeight="1" x14ac:dyDescent="0.2">
      <c r="A19" s="44"/>
      <c r="B19" s="98" t="s">
        <v>62</v>
      </c>
      <c r="C19" s="157"/>
      <c r="D19" s="116"/>
      <c r="E19" s="97" t="s">
        <v>55</v>
      </c>
      <c r="F19" s="97" t="s">
        <v>56</v>
      </c>
      <c r="G19" s="94" t="s">
        <v>57</v>
      </c>
      <c r="H19" s="94" t="s">
        <v>30</v>
      </c>
      <c r="I19" s="97" t="s">
        <v>58</v>
      </c>
      <c r="J19" s="117"/>
      <c r="K19" s="118" t="s">
        <v>69</v>
      </c>
      <c r="L19" s="110"/>
      <c r="M19" s="110"/>
      <c r="N19" s="101" t="s">
        <v>64</v>
      </c>
      <c r="O19" s="101" t="s">
        <v>55</v>
      </c>
      <c r="P19" s="101" t="s">
        <v>56</v>
      </c>
      <c r="Q19" s="101" t="s">
        <v>57</v>
      </c>
      <c r="R19" s="101" t="s">
        <v>30</v>
      </c>
      <c r="S19" s="101" t="s">
        <v>58</v>
      </c>
      <c r="T19" s="119"/>
      <c r="U19" s="91"/>
      <c r="V19" s="158"/>
      <c r="W19" s="159"/>
      <c r="X19" s="1"/>
      <c r="Y19" s="1"/>
      <c r="Z19" s="1"/>
      <c r="AA19" s="1"/>
      <c r="AB19" s="1"/>
    </row>
    <row r="20" spans="1:28" ht="15" customHeight="1" x14ac:dyDescent="0.2">
      <c r="A20" s="44"/>
      <c r="B20" s="120" t="s">
        <v>12</v>
      </c>
      <c r="C20" s="123"/>
      <c r="D20" s="121"/>
      <c r="E20" s="90">
        <f>PRODUCT(E17)</f>
        <v>7</v>
      </c>
      <c r="F20" s="90">
        <f t="shared" ref="F20:H20" si="7">PRODUCT(F17)</f>
        <v>2</v>
      </c>
      <c r="G20" s="90">
        <v>0</v>
      </c>
      <c r="H20" s="90">
        <f t="shared" si="7"/>
        <v>5</v>
      </c>
      <c r="I20" s="106">
        <f>PRODUCT(F20/E20)</f>
        <v>0.2857142857142857</v>
      </c>
      <c r="J20" s="117"/>
      <c r="K20" s="120" t="s">
        <v>65</v>
      </c>
      <c r="L20" s="123"/>
      <c r="M20" s="123"/>
      <c r="N20" s="124"/>
      <c r="O20" s="90"/>
      <c r="P20" s="90"/>
      <c r="Q20" s="90"/>
      <c r="R20" s="90"/>
      <c r="S20" s="106"/>
      <c r="T20" s="160"/>
      <c r="U20" s="161"/>
      <c r="V20" s="125"/>
      <c r="W20" s="126"/>
      <c r="X20" s="1"/>
      <c r="Y20" s="1"/>
      <c r="Z20" s="1"/>
      <c r="AA20" s="1"/>
      <c r="AB20" s="1"/>
    </row>
    <row r="21" spans="1:28" ht="15" customHeight="1" x14ac:dyDescent="0.2">
      <c r="A21" s="44"/>
      <c r="B21" s="127" t="s">
        <v>14</v>
      </c>
      <c r="C21" s="162"/>
      <c r="D21" s="128"/>
      <c r="E21" s="90"/>
      <c r="F21" s="90"/>
      <c r="G21" s="90"/>
      <c r="H21" s="90"/>
      <c r="I21" s="106"/>
      <c r="J21" s="117"/>
      <c r="K21" s="129" t="s">
        <v>66</v>
      </c>
      <c r="L21" s="130"/>
      <c r="M21" s="130"/>
      <c r="N21" s="124"/>
      <c r="O21" s="90"/>
      <c r="P21" s="90"/>
      <c r="Q21" s="90"/>
      <c r="R21" s="90"/>
      <c r="S21" s="106"/>
      <c r="T21" s="160"/>
      <c r="U21" s="131"/>
      <c r="V21" s="132"/>
      <c r="W21" s="133"/>
      <c r="X21" s="1"/>
      <c r="Y21" s="1"/>
      <c r="Z21" s="1"/>
      <c r="AA21" s="1"/>
      <c r="AB21" s="1"/>
    </row>
    <row r="22" spans="1:28" ht="15" customHeight="1" x14ac:dyDescent="0.2">
      <c r="A22" s="44"/>
      <c r="B22" s="120" t="s">
        <v>15</v>
      </c>
      <c r="C22" s="123"/>
      <c r="D22" s="121"/>
      <c r="E22" s="90"/>
      <c r="F22" s="90"/>
      <c r="G22" s="90"/>
      <c r="H22" s="90"/>
      <c r="I22" s="106"/>
      <c r="J22" s="117"/>
      <c r="K22" s="120" t="s">
        <v>67</v>
      </c>
      <c r="L22" s="123"/>
      <c r="M22" s="134"/>
      <c r="N22" s="124"/>
      <c r="O22" s="90"/>
      <c r="P22" s="90"/>
      <c r="Q22" s="90"/>
      <c r="R22" s="90"/>
      <c r="S22" s="106"/>
      <c r="T22" s="160"/>
      <c r="U22" s="161"/>
      <c r="V22" s="132"/>
      <c r="W22" s="133"/>
      <c r="X22" s="1"/>
      <c r="Y22" s="1"/>
      <c r="Z22" s="1"/>
      <c r="AA22" s="1"/>
      <c r="AB22" s="1"/>
    </row>
    <row r="23" spans="1:28" ht="15" customHeight="1" x14ac:dyDescent="0.2">
      <c r="A23" s="44"/>
      <c r="B23" s="91" t="s">
        <v>24</v>
      </c>
      <c r="C23" s="163"/>
      <c r="D23" s="135"/>
      <c r="E23" s="101">
        <f>SUM(E20:E22)</f>
        <v>7</v>
      </c>
      <c r="F23" s="101">
        <f>SUM(F20:F22)</f>
        <v>2</v>
      </c>
      <c r="G23" s="101">
        <v>0</v>
      </c>
      <c r="H23" s="101">
        <f>SUM(H20:H22)</f>
        <v>5</v>
      </c>
      <c r="I23" s="136">
        <f>PRODUCT(F23/E23)</f>
        <v>0.2857142857142857</v>
      </c>
      <c r="J23" s="117"/>
      <c r="K23" s="91" t="s">
        <v>24</v>
      </c>
      <c r="L23" s="135"/>
      <c r="M23" s="135"/>
      <c r="N23" s="101"/>
      <c r="O23" s="101"/>
      <c r="P23" s="101"/>
      <c r="Q23" s="101"/>
      <c r="R23" s="101"/>
      <c r="S23" s="41"/>
      <c r="T23" s="137"/>
      <c r="U23" s="91"/>
      <c r="V23" s="135"/>
      <c r="W23" s="164"/>
      <c r="X23" s="1"/>
      <c r="Y23" s="1"/>
      <c r="Z23" s="1"/>
      <c r="AA23" s="1"/>
      <c r="AB23" s="1"/>
    </row>
    <row r="24" spans="1:28" ht="15" customHeight="1" x14ac:dyDescent="0.2">
      <c r="A24" s="138"/>
      <c r="B24" s="138"/>
      <c r="C24" s="165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"/>
      <c r="Y24" s="1"/>
      <c r="Z24" s="1"/>
      <c r="AA24" s="1"/>
      <c r="AB24" s="1"/>
    </row>
    <row r="25" spans="1:28" ht="15" customHeight="1" x14ac:dyDescent="0.2">
      <c r="A25" s="47"/>
      <c r="B25" s="144" t="s">
        <v>70</v>
      </c>
      <c r="C25" s="168"/>
      <c r="D25" s="148"/>
      <c r="E25" s="101" t="s">
        <v>55</v>
      </c>
      <c r="F25" s="101" t="s">
        <v>56</v>
      </c>
      <c r="G25" s="102" t="s">
        <v>57</v>
      </c>
      <c r="H25" s="102" t="s">
        <v>30</v>
      </c>
      <c r="I25" s="101" t="s">
        <v>58</v>
      </c>
      <c r="J25" s="140"/>
      <c r="K25" s="44"/>
      <c r="L25" s="44" t="s">
        <v>71</v>
      </c>
      <c r="M25" s="44"/>
      <c r="N25" s="44" t="s">
        <v>72</v>
      </c>
      <c r="O25" s="139"/>
      <c r="P25" s="117"/>
      <c r="Q25" s="117"/>
      <c r="R25" s="117"/>
      <c r="S25" s="117"/>
      <c r="T25" s="138"/>
      <c r="U25" s="138"/>
      <c r="V25" s="138"/>
      <c r="W25" s="1"/>
      <c r="X25" s="1"/>
      <c r="Y25" s="1"/>
      <c r="Z25" s="1"/>
      <c r="AA25" s="1"/>
      <c r="AB25" s="1"/>
    </row>
    <row r="26" spans="1:28" ht="15" customHeight="1" x14ac:dyDescent="0.2">
      <c r="A26" s="44"/>
      <c r="B26" s="120" t="s">
        <v>12</v>
      </c>
      <c r="C26" s="123"/>
      <c r="D26" s="121"/>
      <c r="E26" s="90">
        <f>PRODUCT(E9+E20)</f>
        <v>29</v>
      </c>
      <c r="F26" s="90">
        <f>PRODUCT(F9+F20)</f>
        <v>10</v>
      </c>
      <c r="G26" s="90">
        <f>PRODUCT(G9+G20)</f>
        <v>3</v>
      </c>
      <c r="H26" s="90">
        <f>PRODUCT(H9+H20)</f>
        <v>16</v>
      </c>
      <c r="I26" s="106">
        <f>PRODUCT(F26/E26)</f>
        <v>0.34482758620689657</v>
      </c>
      <c r="J26" s="140"/>
      <c r="K26" s="138"/>
      <c r="L26" s="138"/>
      <c r="M26" s="138"/>
      <c r="N26" s="117"/>
      <c r="O26" s="139"/>
      <c r="P26" s="117"/>
      <c r="Q26" s="117"/>
      <c r="R26" s="117"/>
      <c r="S26" s="117"/>
      <c r="T26" s="138"/>
      <c r="U26" s="138"/>
      <c r="V26" s="138"/>
      <c r="W26" s="1"/>
      <c r="X26" s="1"/>
      <c r="Y26" s="1"/>
      <c r="Z26" s="1"/>
      <c r="AA26" s="1"/>
      <c r="AB26" s="1"/>
    </row>
    <row r="27" spans="1:28" ht="15" customHeight="1" x14ac:dyDescent="0.2">
      <c r="A27" s="44"/>
      <c r="B27" s="127" t="s">
        <v>14</v>
      </c>
      <c r="C27" s="162"/>
      <c r="D27" s="128"/>
      <c r="E27" s="90"/>
      <c r="F27" s="90"/>
      <c r="G27" s="90"/>
      <c r="H27" s="90"/>
      <c r="I27" s="106"/>
      <c r="J27" s="117"/>
      <c r="K27" s="140"/>
      <c r="L27" s="138"/>
      <c r="M27" s="117"/>
      <c r="N27" s="117"/>
      <c r="O27" s="117"/>
      <c r="P27" s="138"/>
      <c r="Q27" s="138"/>
      <c r="R27" s="117"/>
      <c r="S27" s="117"/>
      <c r="T27" s="117"/>
      <c r="U27" s="138"/>
      <c r="V27" s="138"/>
      <c r="W27" s="138"/>
      <c r="X27" s="1"/>
      <c r="Y27" s="1"/>
      <c r="Z27" s="1"/>
      <c r="AA27" s="1"/>
      <c r="AB27" s="1"/>
    </row>
    <row r="28" spans="1:28" ht="15" customHeight="1" x14ac:dyDescent="0.2">
      <c r="A28" s="44"/>
      <c r="B28" s="120" t="s">
        <v>15</v>
      </c>
      <c r="C28" s="123"/>
      <c r="D28" s="121"/>
      <c r="E28" s="90">
        <f>PRODUCT(E11+E22)</f>
        <v>8</v>
      </c>
      <c r="F28" s="90">
        <f>PRODUCT(F11+F22)</f>
        <v>4</v>
      </c>
      <c r="G28" s="90">
        <f>PRODUCT(G11+G22)</f>
        <v>1</v>
      </c>
      <c r="H28" s="90">
        <f>PRODUCT(H11+H22)</f>
        <v>3</v>
      </c>
      <c r="I28" s="106">
        <f t="shared" ref="I28" si="8">PRODUCT(F28/E28)</f>
        <v>0.5</v>
      </c>
      <c r="J28" s="117"/>
      <c r="K28" s="140"/>
      <c r="L28" s="138"/>
      <c r="M28" s="117"/>
      <c r="N28" s="117"/>
      <c r="O28" s="117"/>
      <c r="P28" s="138"/>
      <c r="Q28" s="138"/>
      <c r="R28" s="117"/>
      <c r="S28" s="117"/>
      <c r="T28" s="117"/>
      <c r="U28" s="138"/>
      <c r="V28" s="138"/>
      <c r="W28" s="138"/>
      <c r="X28" s="1"/>
      <c r="Y28" s="1"/>
      <c r="Z28" s="1"/>
      <c r="AA28" s="1"/>
      <c r="AB28" s="1"/>
    </row>
    <row r="29" spans="1:28" ht="15" customHeight="1" x14ac:dyDescent="0.2">
      <c r="A29" s="138"/>
      <c r="B29" s="91" t="s">
        <v>24</v>
      </c>
      <c r="C29" s="163"/>
      <c r="D29" s="135"/>
      <c r="E29" s="101">
        <f>SUM(E26:E28)</f>
        <v>37</v>
      </c>
      <c r="F29" s="101">
        <f>SUM(F26:F28)</f>
        <v>14</v>
      </c>
      <c r="G29" s="101">
        <f>SUM(G26:G28)</f>
        <v>4</v>
      </c>
      <c r="H29" s="101">
        <f>SUM(H26:H28)</f>
        <v>19</v>
      </c>
      <c r="I29" s="136">
        <f>PRODUCT(F29/E29)</f>
        <v>0.3783783783783784</v>
      </c>
      <c r="J29" s="138"/>
      <c r="K29" s="138"/>
      <c r="L29" s="138"/>
      <c r="M29" s="138"/>
      <c r="N29" s="117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"/>
      <c r="Z29" s="1"/>
      <c r="AA29" s="1"/>
      <c r="AB29" s="1"/>
    </row>
    <row r="30" spans="1:28" ht="15" customHeight="1" x14ac:dyDescent="0.2">
      <c r="A30" s="138"/>
      <c r="B30" s="117"/>
      <c r="C30" s="165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"/>
      <c r="Z30" s="1"/>
      <c r="AA30" s="1"/>
      <c r="AB30" s="1"/>
    </row>
    <row r="31" spans="1:28" ht="15" customHeight="1" x14ac:dyDescent="0.2">
      <c r="A31" s="138"/>
      <c r="B31" s="117"/>
      <c r="C31" s="165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"/>
      <c r="Z31" s="1"/>
      <c r="AA31" s="1"/>
      <c r="AB31" s="1"/>
    </row>
    <row r="32" spans="1:28" ht="15" customHeight="1" x14ac:dyDescent="0.2">
      <c r="A32" s="138"/>
      <c r="B32" s="117"/>
      <c r="C32" s="165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"/>
      <c r="Z32" s="1"/>
      <c r="AA32" s="1"/>
      <c r="AB32" s="1"/>
    </row>
    <row r="33" spans="1:28" ht="15" customHeight="1" x14ac:dyDescent="0.2">
      <c r="A33" s="138"/>
      <c r="B33" s="117"/>
      <c r="C33" s="165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"/>
      <c r="Z33" s="1"/>
      <c r="AA33" s="1"/>
      <c r="AB33" s="1"/>
    </row>
    <row r="34" spans="1:28" ht="15" customHeight="1" x14ac:dyDescent="0.2">
      <c r="A34" s="138"/>
      <c r="B34" s="117"/>
      <c r="C34" s="165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"/>
      <c r="Z34" s="1"/>
      <c r="AA34" s="1"/>
      <c r="AB34" s="1"/>
    </row>
    <row r="35" spans="1:28" ht="15" customHeight="1" x14ac:dyDescent="0.2">
      <c r="A35" s="138"/>
      <c r="B35" s="117"/>
      <c r="C35" s="165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"/>
      <c r="Z35" s="1"/>
      <c r="AA35" s="1"/>
      <c r="AB35" s="1"/>
    </row>
    <row r="36" spans="1:28" ht="15" customHeight="1" x14ac:dyDescent="0.2">
      <c r="A36" s="138"/>
      <c r="B36" s="117"/>
      <c r="C36" s="165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"/>
      <c r="Z36" s="1"/>
      <c r="AA36" s="1"/>
      <c r="AB36" s="1"/>
    </row>
    <row r="37" spans="1:28" ht="15" customHeight="1" x14ac:dyDescent="0.2">
      <c r="A37" s="138"/>
      <c r="B37" s="117"/>
      <c r="C37" s="165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"/>
      <c r="Z37" s="1"/>
      <c r="AA37" s="1"/>
      <c r="AB37" s="1"/>
    </row>
    <row r="38" spans="1:28" ht="15" customHeight="1" x14ac:dyDescent="0.2">
      <c r="A38" s="138"/>
      <c r="B38" s="117"/>
      <c r="C38" s="165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"/>
      <c r="Z38" s="1"/>
      <c r="AA38" s="1"/>
      <c r="AB38" s="1"/>
    </row>
    <row r="39" spans="1:28" ht="15" customHeight="1" x14ac:dyDescent="0.2">
      <c r="A39" s="138"/>
      <c r="B39" s="117"/>
      <c r="C39" s="165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"/>
      <c r="Z39" s="1"/>
      <c r="AA39" s="1"/>
      <c r="AB39" s="1"/>
    </row>
    <row r="40" spans="1:28" ht="15" customHeight="1" x14ac:dyDescent="0.2">
      <c r="A40" s="138"/>
      <c r="B40" s="117"/>
      <c r="C40" s="165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"/>
      <c r="Z40" s="1"/>
      <c r="AA40" s="1"/>
      <c r="AB40" s="1"/>
    </row>
    <row r="41" spans="1:28" ht="15" customHeight="1" x14ac:dyDescent="0.2">
      <c r="A41" s="138"/>
      <c r="B41" s="117"/>
      <c r="C41" s="165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"/>
      <c r="Z41" s="1"/>
      <c r="AA41" s="1"/>
      <c r="AB41" s="1"/>
    </row>
    <row r="42" spans="1:28" ht="15" customHeight="1" x14ac:dyDescent="0.2">
      <c r="A42" s="138"/>
      <c r="B42" s="117"/>
      <c r="C42" s="165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"/>
      <c r="Z42" s="1"/>
      <c r="AA42" s="1"/>
      <c r="AB42" s="1"/>
    </row>
    <row r="43" spans="1:28" ht="15" customHeight="1" x14ac:dyDescent="0.2">
      <c r="A43" s="138"/>
      <c r="B43" s="117"/>
      <c r="C43" s="165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"/>
      <c r="Z43" s="1"/>
      <c r="AA43" s="1"/>
      <c r="AB43" s="1"/>
    </row>
    <row r="44" spans="1:28" ht="15" customHeight="1" x14ac:dyDescent="0.2">
      <c r="A44" s="138"/>
      <c r="B44" s="117"/>
      <c r="C44" s="165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"/>
      <c r="Z44" s="1"/>
      <c r="AA44" s="1"/>
      <c r="AB44" s="1"/>
    </row>
    <row r="45" spans="1:28" ht="15" customHeight="1" x14ac:dyDescent="0.2">
      <c r="A45" s="138"/>
      <c r="B45" s="117"/>
      <c r="C45" s="165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"/>
      <c r="Z45" s="1"/>
      <c r="AA45" s="1"/>
      <c r="AB45" s="1"/>
    </row>
    <row r="46" spans="1:28" ht="15" customHeight="1" x14ac:dyDescent="0.2">
      <c r="A46" s="138"/>
      <c r="B46" s="117"/>
      <c r="C46" s="165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"/>
      <c r="Z46" s="1"/>
      <c r="AA46" s="1"/>
      <c r="AB46" s="1"/>
    </row>
    <row r="47" spans="1:28" ht="15" customHeight="1" x14ac:dyDescent="0.2">
      <c r="A47" s="138"/>
      <c r="B47" s="117"/>
      <c r="C47" s="165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"/>
      <c r="Z47" s="1"/>
      <c r="AA47" s="1"/>
      <c r="AB47" s="1"/>
    </row>
    <row r="48" spans="1:28" ht="15" customHeight="1" x14ac:dyDescent="0.2">
      <c r="A48" s="138"/>
      <c r="B48" s="117"/>
      <c r="C48" s="165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"/>
      <c r="Z48" s="1"/>
      <c r="AA48" s="1"/>
      <c r="AB48" s="1"/>
    </row>
    <row r="49" spans="1:28" ht="15" customHeight="1" x14ac:dyDescent="0.2">
      <c r="A49" s="138"/>
      <c r="B49" s="117"/>
      <c r="C49" s="165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"/>
      <c r="Z49" s="1"/>
      <c r="AA49" s="1"/>
      <c r="AB49" s="1"/>
    </row>
    <row r="50" spans="1:28" ht="15" customHeight="1" x14ac:dyDescent="0.2">
      <c r="A50" s="138"/>
      <c r="B50" s="117"/>
      <c r="C50" s="165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"/>
      <c r="Z50" s="1"/>
      <c r="AA50" s="1"/>
      <c r="AB50" s="1"/>
    </row>
    <row r="51" spans="1:28" ht="15" customHeight="1" x14ac:dyDescent="0.2">
      <c r="A51" s="138"/>
      <c r="B51" s="117"/>
      <c r="C51" s="165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"/>
      <c r="Z51" s="1"/>
      <c r="AA51" s="1"/>
      <c r="AB51" s="1"/>
    </row>
    <row r="52" spans="1:28" ht="15" customHeight="1" x14ac:dyDescent="0.2">
      <c r="A52" s="138"/>
      <c r="B52" s="117"/>
      <c r="C52" s="165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"/>
      <c r="Z52" s="1"/>
      <c r="AA52" s="1"/>
      <c r="AB52" s="1"/>
    </row>
    <row r="53" spans="1:28" ht="15" customHeight="1" x14ac:dyDescent="0.2">
      <c r="A53" s="138"/>
      <c r="B53" s="117"/>
      <c r="C53" s="165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"/>
      <c r="Z53" s="1"/>
      <c r="AA53" s="1"/>
      <c r="AB53" s="1"/>
    </row>
    <row r="54" spans="1:28" ht="15" customHeight="1" x14ac:dyDescent="0.2">
      <c r="A54" s="138"/>
      <c r="B54" s="117"/>
      <c r="C54" s="165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"/>
      <c r="Z54" s="1"/>
      <c r="AA54" s="1"/>
      <c r="AB54" s="1"/>
    </row>
    <row r="55" spans="1:28" ht="15" customHeight="1" x14ac:dyDescent="0.2">
      <c r="A55" s="138"/>
      <c r="B55" s="117"/>
      <c r="C55" s="165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"/>
      <c r="Z55" s="1"/>
      <c r="AA55" s="1"/>
      <c r="AB55" s="1"/>
    </row>
    <row r="56" spans="1:28" ht="15" customHeight="1" x14ac:dyDescent="0.2">
      <c r="A56" s="138"/>
      <c r="B56" s="117"/>
      <c r="C56" s="165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"/>
      <c r="Z56" s="1"/>
      <c r="AA56" s="1"/>
      <c r="AB56" s="1"/>
    </row>
    <row r="57" spans="1:28" ht="15" customHeight="1" x14ac:dyDescent="0.2">
      <c r="A57" s="138"/>
      <c r="B57" s="117"/>
      <c r="C57" s="165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"/>
      <c r="Z57" s="1"/>
      <c r="AA57" s="1"/>
      <c r="AB57" s="1"/>
    </row>
    <row r="58" spans="1:28" ht="15" customHeight="1" x14ac:dyDescent="0.2">
      <c r="A58" s="138"/>
      <c r="B58" s="117"/>
      <c r="C58" s="165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"/>
      <c r="Z58" s="1"/>
      <c r="AA58" s="1"/>
      <c r="AB58" s="1"/>
    </row>
    <row r="59" spans="1:28" ht="15" customHeight="1" x14ac:dyDescent="0.2">
      <c r="A59" s="138"/>
      <c r="B59" s="117"/>
      <c r="C59" s="165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"/>
      <c r="Z59" s="1"/>
      <c r="AA59" s="1"/>
      <c r="AB59" s="1"/>
    </row>
    <row r="60" spans="1:28" ht="15" customHeight="1" x14ac:dyDescent="0.2">
      <c r="A60" s="138"/>
      <c r="B60" s="117"/>
      <c r="C60" s="165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"/>
      <c r="Z60" s="1"/>
      <c r="AA60" s="1"/>
      <c r="AB60" s="1"/>
    </row>
    <row r="61" spans="1:28" ht="15" customHeight="1" x14ac:dyDescent="0.2">
      <c r="A61" s="138"/>
      <c r="B61" s="117"/>
      <c r="C61" s="165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"/>
      <c r="Z61" s="1"/>
      <c r="AA61" s="1"/>
      <c r="AB61" s="1"/>
    </row>
    <row r="62" spans="1:28" ht="15" customHeight="1" x14ac:dyDescent="0.2">
      <c r="A62" s="138"/>
      <c r="B62" s="117"/>
      <c r="C62" s="165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"/>
      <c r="Z62" s="1"/>
      <c r="AA62" s="1"/>
      <c r="AB62" s="1"/>
    </row>
    <row r="63" spans="1:28" ht="15" customHeight="1" x14ac:dyDescent="0.2">
      <c r="A63" s="138"/>
      <c r="B63" s="117"/>
      <c r="C63" s="165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"/>
      <c r="Z63" s="1"/>
      <c r="AA63" s="1"/>
      <c r="AB63" s="1"/>
    </row>
    <row r="64" spans="1:28" ht="15" customHeight="1" x14ac:dyDescent="0.2">
      <c r="A64" s="138"/>
      <c r="B64" s="117"/>
      <c r="C64" s="165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"/>
      <c r="Z64" s="1"/>
      <c r="AA64" s="1"/>
      <c r="AB64" s="1"/>
    </row>
    <row r="65" spans="1:28" ht="15" customHeight="1" x14ac:dyDescent="0.2">
      <c r="A65" s="138"/>
      <c r="B65" s="117"/>
      <c r="C65" s="165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"/>
      <c r="Z65" s="1"/>
      <c r="AA65" s="1"/>
      <c r="AB65" s="1"/>
    </row>
    <row r="66" spans="1:28" ht="15" customHeight="1" x14ac:dyDescent="0.2">
      <c r="A66" s="138"/>
      <c r="B66" s="117"/>
      <c r="C66" s="165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"/>
      <c r="Z66" s="1"/>
      <c r="AA66" s="1"/>
      <c r="AB66" s="1"/>
    </row>
    <row r="67" spans="1:28" ht="15" customHeight="1" x14ac:dyDescent="0.2">
      <c r="A67" s="138"/>
      <c r="B67" s="117"/>
      <c r="C67" s="165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"/>
      <c r="Z67" s="1"/>
      <c r="AA67" s="1"/>
      <c r="AB67" s="1"/>
    </row>
    <row r="68" spans="1:28" ht="15" customHeight="1" x14ac:dyDescent="0.2">
      <c r="A68" s="138"/>
      <c r="B68" s="117"/>
      <c r="C68" s="165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"/>
      <c r="Z68" s="1"/>
      <c r="AA68" s="1"/>
      <c r="AB68" s="1"/>
    </row>
    <row r="69" spans="1:28" ht="15" customHeight="1" x14ac:dyDescent="0.2">
      <c r="A69" s="138"/>
      <c r="B69" s="117"/>
      <c r="C69" s="165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"/>
      <c r="Z69" s="1"/>
      <c r="AA69" s="1"/>
      <c r="AB69" s="1"/>
    </row>
    <row r="70" spans="1:28" ht="15" customHeight="1" x14ac:dyDescent="0.2">
      <c r="A70" s="138"/>
      <c r="B70" s="117"/>
      <c r="C70" s="165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"/>
      <c r="Z70" s="1"/>
      <c r="AA70" s="1"/>
      <c r="AB70" s="1"/>
    </row>
    <row r="71" spans="1:28" ht="15" customHeight="1" x14ac:dyDescent="0.2">
      <c r="A71" s="138"/>
      <c r="B71" s="117"/>
      <c r="C71" s="165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"/>
      <c r="Z71" s="1"/>
      <c r="AA71" s="1"/>
      <c r="AB71" s="1"/>
    </row>
    <row r="72" spans="1:28" ht="15" customHeight="1" x14ac:dyDescent="0.2">
      <c r="A72" s="138"/>
      <c r="B72" s="117"/>
      <c r="C72" s="165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"/>
      <c r="Z72" s="1"/>
      <c r="AA72" s="1"/>
      <c r="AB72" s="1"/>
    </row>
    <row r="73" spans="1:28" ht="15" customHeight="1" x14ac:dyDescent="0.2">
      <c r="A73" s="138"/>
      <c r="B73" s="117"/>
      <c r="C73" s="165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"/>
      <c r="Z73" s="1"/>
      <c r="AA73" s="1"/>
      <c r="AB73" s="1"/>
    </row>
    <row r="74" spans="1:28" ht="15" customHeight="1" x14ac:dyDescent="0.2">
      <c r="A74" s="138"/>
      <c r="B74" s="117"/>
      <c r="C74" s="165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"/>
      <c r="Z74" s="1"/>
      <c r="AA74" s="1"/>
      <c r="AB74" s="1"/>
    </row>
    <row r="75" spans="1:28" ht="15" customHeight="1" x14ac:dyDescent="0.2">
      <c r="A75" s="138"/>
      <c r="B75" s="117"/>
      <c r="C75" s="165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"/>
      <c r="Z75" s="1"/>
      <c r="AA75" s="1"/>
      <c r="AB75" s="1"/>
    </row>
    <row r="76" spans="1:28" ht="15" customHeight="1" x14ac:dyDescent="0.2">
      <c r="A76" s="138"/>
      <c r="B76" s="117"/>
      <c r="C76" s="165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"/>
      <c r="Z76" s="1"/>
      <c r="AA76" s="1"/>
      <c r="AB76" s="1"/>
    </row>
    <row r="77" spans="1:28" ht="15" customHeight="1" x14ac:dyDescent="0.2">
      <c r="A77" s="138"/>
      <c r="B77" s="117"/>
      <c r="C77" s="165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"/>
      <c r="Z77" s="1"/>
      <c r="AA77" s="1"/>
      <c r="AB77" s="1"/>
    </row>
    <row r="78" spans="1:28" ht="15" customHeight="1" x14ac:dyDescent="0.2">
      <c r="A78" s="138"/>
      <c r="B78" s="117"/>
      <c r="C78" s="165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"/>
      <c r="Z78" s="1"/>
      <c r="AA78" s="1"/>
      <c r="AB78" s="1"/>
    </row>
    <row r="79" spans="1:28" ht="15" customHeight="1" x14ac:dyDescent="0.2">
      <c r="A79" s="138"/>
      <c r="B79" s="117"/>
      <c r="C79" s="165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"/>
      <c r="Z79" s="1"/>
      <c r="AA79" s="1"/>
      <c r="AB79" s="1"/>
    </row>
    <row r="80" spans="1:28" ht="15" customHeight="1" x14ac:dyDescent="0.2">
      <c r="A80" s="138"/>
      <c r="B80" s="117"/>
      <c r="C80" s="165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"/>
      <c r="Z80" s="1"/>
      <c r="AA80" s="1"/>
      <c r="AB80" s="1"/>
    </row>
    <row r="81" spans="1:28" ht="15" customHeight="1" x14ac:dyDescent="0.2">
      <c r="A81" s="138"/>
      <c r="B81" s="117"/>
      <c r="C81" s="165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"/>
      <c r="Z81" s="1"/>
      <c r="AA81" s="1"/>
      <c r="AB81" s="1"/>
    </row>
    <row r="82" spans="1:28" ht="15" customHeight="1" x14ac:dyDescent="0.2">
      <c r="A82" s="138"/>
      <c r="B82" s="117"/>
      <c r="C82" s="165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"/>
      <c r="Z82" s="1"/>
      <c r="AA82" s="1"/>
      <c r="AB82" s="1"/>
    </row>
    <row r="83" spans="1:28" ht="15" customHeight="1" x14ac:dyDescent="0.2">
      <c r="A83" s="138"/>
      <c r="B83" s="117"/>
      <c r="C83" s="165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"/>
      <c r="Z83" s="1"/>
      <c r="AA83" s="1"/>
      <c r="AB83" s="1"/>
    </row>
    <row r="84" spans="1:28" ht="15" customHeight="1" x14ac:dyDescent="0.2">
      <c r="A84" s="138"/>
      <c r="B84" s="117"/>
      <c r="C84" s="165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"/>
      <c r="Z84" s="1"/>
      <c r="AA84" s="1"/>
      <c r="AB84" s="1"/>
    </row>
    <row r="85" spans="1:28" ht="15" customHeight="1" x14ac:dyDescent="0.2">
      <c r="A85" s="138"/>
      <c r="B85" s="117"/>
      <c r="C85" s="165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"/>
      <c r="Z85" s="1"/>
      <c r="AA85" s="1"/>
      <c r="AB85" s="1"/>
    </row>
    <row r="86" spans="1:28" ht="15" customHeight="1" x14ac:dyDescent="0.2">
      <c r="A86" s="138"/>
      <c r="B86" s="117"/>
      <c r="C86" s="165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"/>
      <c r="Z86" s="1"/>
      <c r="AA86" s="1"/>
      <c r="AB86" s="1"/>
    </row>
    <row r="87" spans="1:28" ht="15" customHeight="1" x14ac:dyDescent="0.2">
      <c r="A87" s="138"/>
      <c r="B87" s="117"/>
      <c r="C87" s="165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"/>
      <c r="Z87" s="1"/>
      <c r="AA87" s="1"/>
      <c r="AB87" s="1"/>
    </row>
    <row r="88" spans="1:28" ht="15" customHeight="1" x14ac:dyDescent="0.2">
      <c r="A88" s="138"/>
      <c r="B88" s="117"/>
      <c r="C88" s="165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"/>
      <c r="Z88" s="1"/>
      <c r="AA88" s="1"/>
      <c r="AB88" s="1"/>
    </row>
    <row r="89" spans="1:28" ht="15" customHeight="1" x14ac:dyDescent="0.2">
      <c r="A89" s="138"/>
      <c r="B89" s="117"/>
      <c r="C89" s="165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"/>
      <c r="Z89" s="1"/>
      <c r="AA89" s="1"/>
      <c r="AB89" s="1"/>
    </row>
    <row r="90" spans="1:28" ht="15" customHeight="1" x14ac:dyDescent="0.2">
      <c r="A90" s="138"/>
      <c r="B90" s="117"/>
      <c r="C90" s="165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"/>
      <c r="Z90" s="1"/>
      <c r="AA90" s="1"/>
      <c r="AB90" s="1"/>
    </row>
    <row r="91" spans="1:28" ht="15" customHeight="1" x14ac:dyDescent="0.2">
      <c r="A91" s="138"/>
      <c r="B91" s="117"/>
      <c r="C91" s="165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"/>
      <c r="Z91" s="1"/>
      <c r="AA91" s="1"/>
      <c r="AB91" s="1"/>
    </row>
    <row r="92" spans="1:28" ht="15" customHeight="1" x14ac:dyDescent="0.2">
      <c r="A92" s="138"/>
      <c r="B92" s="117"/>
      <c r="C92" s="165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"/>
      <c r="Z92" s="1"/>
      <c r="AA92" s="1"/>
      <c r="AB92" s="1"/>
    </row>
    <row r="93" spans="1:28" ht="15" customHeight="1" x14ac:dyDescent="0.2">
      <c r="A93" s="138"/>
      <c r="B93" s="117"/>
      <c r="C93" s="165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"/>
      <c r="Z93" s="1"/>
      <c r="AA93" s="1"/>
      <c r="AB93" s="1"/>
    </row>
    <row r="94" spans="1:28" ht="15" customHeight="1" x14ac:dyDescent="0.2">
      <c r="A94" s="138"/>
      <c r="B94" s="117"/>
      <c r="C94" s="165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"/>
      <c r="Z94" s="1"/>
      <c r="AA94" s="1"/>
      <c r="AB94" s="1"/>
    </row>
    <row r="95" spans="1:28" ht="15" customHeight="1" x14ac:dyDescent="0.2">
      <c r="A95" s="138"/>
      <c r="B95" s="117"/>
      <c r="C95" s="165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"/>
      <c r="Z95" s="1"/>
      <c r="AA95" s="1"/>
      <c r="AB95" s="1"/>
    </row>
    <row r="96" spans="1:28" ht="15" customHeight="1" x14ac:dyDescent="0.2">
      <c r="A96" s="138"/>
      <c r="B96" s="117"/>
      <c r="C96" s="165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"/>
      <c r="Z96" s="1"/>
      <c r="AA96" s="1"/>
      <c r="AB96" s="1"/>
    </row>
    <row r="97" spans="1:24" ht="15" customHeight="1" x14ac:dyDescent="0.2">
      <c r="A97" s="47"/>
      <c r="B97" s="138"/>
      <c r="C97" s="165"/>
      <c r="D97" s="139"/>
      <c r="E97" s="138"/>
      <c r="F97" s="117"/>
      <c r="G97" s="117"/>
      <c r="H97" s="117"/>
      <c r="I97" s="117"/>
      <c r="J97" s="140"/>
      <c r="K97" s="138"/>
      <c r="L97" s="117"/>
      <c r="M97" s="117"/>
      <c r="N97" s="117"/>
      <c r="O97" s="138"/>
      <c r="P97" s="117"/>
      <c r="Q97" s="117"/>
      <c r="R97" s="117"/>
      <c r="S97" s="117"/>
      <c r="T97" s="138"/>
      <c r="U97" s="138"/>
      <c r="V97" s="138"/>
      <c r="W97" s="1"/>
      <c r="X97" s="1"/>
    </row>
    <row r="98" spans="1:24" ht="15" customHeight="1" x14ac:dyDescent="0.2">
      <c r="A98" s="47"/>
      <c r="B98" s="138"/>
      <c r="C98" s="165"/>
      <c r="D98" s="139"/>
      <c r="E98" s="138"/>
      <c r="F98" s="117"/>
      <c r="G98" s="117"/>
      <c r="H98" s="117"/>
      <c r="I98" s="117"/>
      <c r="J98" s="140"/>
      <c r="K98" s="138"/>
      <c r="L98" s="117"/>
      <c r="M98" s="117"/>
      <c r="N98" s="117"/>
      <c r="O98" s="138"/>
      <c r="P98" s="117"/>
      <c r="Q98" s="117"/>
      <c r="R98" s="117"/>
      <c r="S98" s="117"/>
      <c r="T98" s="138"/>
      <c r="U98" s="138"/>
      <c r="V98" s="138"/>
      <c r="W98" s="1"/>
      <c r="X98" s="1"/>
    </row>
    <row r="99" spans="1:24" ht="15" customHeight="1" x14ac:dyDescent="0.2">
      <c r="A99" s="47"/>
      <c r="B99" s="138"/>
      <c r="C99" s="165"/>
      <c r="D99" s="139"/>
      <c r="E99" s="138"/>
      <c r="F99" s="117"/>
      <c r="G99" s="117"/>
      <c r="H99" s="117"/>
      <c r="I99" s="117"/>
      <c r="J99" s="140"/>
      <c r="K99" s="138"/>
      <c r="L99" s="117"/>
      <c r="M99" s="117"/>
      <c r="N99" s="117"/>
      <c r="O99" s="138"/>
      <c r="P99" s="117"/>
      <c r="Q99" s="117"/>
      <c r="R99" s="117"/>
      <c r="S99" s="117"/>
      <c r="T99" s="138"/>
      <c r="U99" s="138"/>
      <c r="V99" s="138"/>
      <c r="W99" s="1"/>
      <c r="X99" s="1"/>
    </row>
    <row r="100" spans="1:24" ht="15" customHeight="1" x14ac:dyDescent="0.2">
      <c r="A100" s="47"/>
      <c r="B100" s="138"/>
      <c r="C100" s="165"/>
      <c r="D100" s="139"/>
      <c r="E100" s="138"/>
      <c r="F100" s="117"/>
      <c r="G100" s="117"/>
      <c r="H100" s="117"/>
      <c r="I100" s="117"/>
      <c r="J100" s="140"/>
      <c r="K100" s="138"/>
      <c r="L100" s="117"/>
      <c r="M100" s="117"/>
      <c r="N100" s="117"/>
      <c r="O100" s="138"/>
      <c r="P100" s="117"/>
      <c r="Q100" s="117"/>
      <c r="R100" s="117"/>
      <c r="S100" s="117"/>
      <c r="T100" s="138"/>
      <c r="U100" s="138"/>
      <c r="V100" s="138"/>
      <c r="W100" s="1"/>
      <c r="X100" s="1"/>
    </row>
    <row r="101" spans="1:24" ht="15" customHeight="1" x14ac:dyDescent="0.2">
      <c r="A101" s="47"/>
      <c r="B101" s="138"/>
      <c r="C101" s="165"/>
      <c r="D101" s="139"/>
      <c r="E101" s="138"/>
      <c r="F101" s="117"/>
      <c r="G101" s="117"/>
      <c r="H101" s="117"/>
      <c r="I101" s="117"/>
      <c r="J101" s="140"/>
      <c r="K101" s="138"/>
      <c r="L101" s="117"/>
      <c r="M101" s="117"/>
      <c r="N101" s="117"/>
      <c r="O101" s="138"/>
      <c r="P101" s="117"/>
      <c r="Q101" s="117"/>
      <c r="R101" s="117"/>
      <c r="S101" s="117"/>
      <c r="T101" s="138"/>
      <c r="U101" s="138"/>
      <c r="V101" s="138"/>
      <c r="W101" s="1"/>
      <c r="X101" s="1"/>
    </row>
    <row r="102" spans="1:24" ht="15" customHeight="1" x14ac:dyDescent="0.2">
      <c r="A102" s="47"/>
      <c r="B102" s="138"/>
      <c r="C102" s="165"/>
      <c r="D102" s="139"/>
      <c r="E102" s="138"/>
      <c r="F102" s="117"/>
      <c r="G102" s="117"/>
      <c r="H102" s="117"/>
      <c r="I102" s="117"/>
      <c r="J102" s="140"/>
      <c r="K102" s="138"/>
      <c r="L102" s="117"/>
      <c r="M102" s="117"/>
      <c r="N102" s="117"/>
      <c r="O102" s="138"/>
      <c r="P102" s="117"/>
      <c r="Q102" s="117"/>
      <c r="R102" s="117"/>
      <c r="S102" s="117"/>
      <c r="T102" s="138"/>
      <c r="U102" s="138"/>
      <c r="V102" s="138"/>
      <c r="W102" s="1"/>
      <c r="X102" s="1"/>
    </row>
    <row r="103" spans="1:24" ht="15" customHeight="1" x14ac:dyDescent="0.2">
      <c r="A103" s="47"/>
      <c r="B103" s="138"/>
      <c r="C103" s="165"/>
      <c r="D103" s="139"/>
      <c r="E103" s="138"/>
      <c r="F103" s="117"/>
      <c r="G103" s="117"/>
      <c r="H103" s="117"/>
      <c r="I103" s="117"/>
      <c r="J103" s="140"/>
      <c r="K103" s="138"/>
      <c r="L103" s="117"/>
      <c r="M103" s="117"/>
      <c r="N103" s="117"/>
      <c r="O103" s="138"/>
      <c r="P103" s="117"/>
      <c r="Q103" s="117"/>
      <c r="R103" s="117"/>
      <c r="S103" s="117"/>
      <c r="T103" s="138"/>
      <c r="U103" s="138"/>
      <c r="V103" s="138"/>
      <c r="W103" s="1"/>
      <c r="X103" s="1"/>
    </row>
    <row r="104" spans="1:24" ht="15" customHeight="1" x14ac:dyDescent="0.2">
      <c r="A104" s="47"/>
      <c r="B104" s="138"/>
      <c r="C104" s="165"/>
      <c r="D104" s="139"/>
      <c r="E104" s="138"/>
      <c r="F104" s="117"/>
      <c r="G104" s="117"/>
      <c r="H104" s="117"/>
      <c r="I104" s="117"/>
      <c r="J104" s="140"/>
      <c r="K104" s="138"/>
      <c r="L104" s="117"/>
      <c r="M104" s="117"/>
      <c r="N104" s="117"/>
      <c r="O104" s="138"/>
      <c r="P104" s="117"/>
      <c r="Q104" s="117"/>
      <c r="R104" s="117"/>
      <c r="S104" s="117"/>
      <c r="T104" s="138"/>
      <c r="U104" s="138"/>
      <c r="V104" s="138"/>
      <c r="W104" s="1"/>
      <c r="X10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2020-11-19T14:39:27Z</dcterms:modified>
</cp:coreProperties>
</file>