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14" i="1" s="1"/>
  <c r="O18" i="1" s="1"/>
  <c r="O21" i="1" s="1"/>
  <c r="M8" i="1"/>
  <c r="M5" i="1"/>
  <c r="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 s="1"/>
  <c r="H14" i="1"/>
  <c r="H18" i="1" s="1"/>
  <c r="H21" i="1" s="1"/>
  <c r="G14" i="1"/>
  <c r="G18" i="1" s="1"/>
  <c r="G21" i="1" s="1"/>
  <c r="F14" i="1"/>
  <c r="F18" i="1" s="1"/>
  <c r="E14" i="1"/>
  <c r="E18" i="1" s="1"/>
  <c r="E21" i="1" s="1"/>
  <c r="D15" i="1"/>
  <c r="N18" i="1"/>
  <c r="F21" i="1" l="1"/>
  <c r="K21" i="1" s="1"/>
  <c r="K18" i="1"/>
  <c r="L21" i="1"/>
  <c r="M18" i="1"/>
  <c r="I21" i="1"/>
  <c r="M21" i="1" s="1"/>
  <c r="L18" i="1"/>
</calcChain>
</file>

<file path=xl/sharedStrings.xml><?xml version="1.0" encoding="utf-8"?>
<sst xmlns="http://schemas.openxmlformats.org/spreadsheetml/2006/main" count="112" uniqueCount="69">
  <si>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</si>
  <si>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</si>
  <si>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</si>
  <si>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</si>
  <si>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</si>
  <si>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</si>
  <si>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</si>
  <si>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</si>
  <si>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</si>
  <si>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</si>
  <si>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</si>
  <si>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</si>
  <si>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</si>
  <si>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</si>
  <si>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</si>
  <si>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</si>
  <si>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</si>
  <si>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</si>
  <si>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</si>
  <si>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</si>
  <si>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</si>
  <si>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</si>
  <si>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</si>
  <si>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</si>
  <si>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</si>
  <si>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</si>
  <si>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</si>
  <si>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</si>
  <si>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</si>
  <si>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</si>
  <si>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</si>
  <si>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</si>
  <si>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</si>
  <si>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</si>
  <si>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</si>
  <si>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KK-V = Kokemäen Kova-Väki  (1921)</t>
  </si>
  <si>
    <t>Pia Mielikäinen</t>
  </si>
  <si>
    <t>10.</t>
  </si>
  <si>
    <t>KK-V</t>
  </si>
  <si>
    <t>----</t>
  </si>
  <si>
    <t>12.</t>
  </si>
  <si>
    <t>1971</t>
  </si>
  <si>
    <t>ykköspesis</t>
  </si>
  <si>
    <t>ENSIMMÄISET</t>
  </si>
  <si>
    <t>Ottelu</t>
  </si>
  <si>
    <t>Lyöty juoksu</t>
  </si>
  <si>
    <t>Tuotu juoksu</t>
  </si>
  <si>
    <t>Kunnari</t>
  </si>
  <si>
    <t xml:space="preserve"> </t>
  </si>
  <si>
    <t>ykkössarja</t>
  </si>
  <si>
    <t>uusinta sarjapaikasta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</si>
  <si>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</si>
  <si>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</si>
  <si>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</si>
  <si>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</si>
  <si>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</si>
  <si>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</si>
  <si>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</si>
  <si>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</si>
  <si>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</si>
  <si>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</si>
  <si>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</si>
  <si>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</si>
  <si>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</si>
  <si>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</si>
  <si>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</si>
  <si>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18.06. 1988  Kerava</t>
  </si>
  <si>
    <t xml:space="preserve">  2-7</t>
  </si>
  <si>
    <t>Timo Nurmela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</si>
</sst>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4" borderId="11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2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6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3">
        <v>1987</v>
      </c>
      <c r="C4" s="63"/>
      <c r="D4" s="64" t="s">
        <v>38</v>
      </c>
      <c r="E4" s="63"/>
      <c r="F4" s="86" t="s">
        <v>49</v>
      </c>
      <c r="G4" s="87"/>
      <c r="H4" s="67"/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1988</v>
      </c>
      <c r="C5" s="27" t="s">
        <v>37</v>
      </c>
      <c r="D5" s="29" t="s">
        <v>38</v>
      </c>
      <c r="E5" s="59">
        <v>12</v>
      </c>
      <c r="F5" s="27">
        <v>0</v>
      </c>
      <c r="G5" s="27">
        <v>5</v>
      </c>
      <c r="H5" s="27">
        <v>0</v>
      </c>
      <c r="I5" s="27">
        <v>19</v>
      </c>
      <c r="J5" s="27">
        <v>5</v>
      </c>
      <c r="K5" s="27">
        <v>6</v>
      </c>
      <c r="L5" s="27">
        <v>3</v>
      </c>
      <c r="M5" s="27">
        <f>PRODUCT(F5+G5)</f>
        <v>5</v>
      </c>
      <c r="N5" s="60" t="s">
        <v>39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3">
        <v>1989</v>
      </c>
      <c r="C6" s="63"/>
      <c r="D6" s="64" t="s">
        <v>38</v>
      </c>
      <c r="E6" s="63" t="s">
        <v>48</v>
      </c>
      <c r="F6" s="86" t="s">
        <v>49</v>
      </c>
      <c r="G6" s="87"/>
      <c r="H6" s="67"/>
      <c r="I6" s="63"/>
      <c r="J6" s="63"/>
      <c r="K6" s="63"/>
      <c r="L6" s="63"/>
      <c r="M6" s="63"/>
      <c r="N6" s="68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3">
        <v>1990</v>
      </c>
      <c r="C7" s="63"/>
      <c r="D7" s="64" t="s">
        <v>38</v>
      </c>
      <c r="E7" s="63" t="s">
        <v>48</v>
      </c>
      <c r="F7" s="86" t="s">
        <v>49</v>
      </c>
      <c r="G7" s="87"/>
      <c r="H7" s="67"/>
      <c r="I7" s="63"/>
      <c r="J7" s="63"/>
      <c r="K7" s="63"/>
      <c r="L7" s="63"/>
      <c r="M7" s="63"/>
      <c r="N7" s="68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1991</v>
      </c>
      <c r="C8" s="27" t="s">
        <v>40</v>
      </c>
      <c r="D8" s="29" t="s">
        <v>38</v>
      </c>
      <c r="E8" s="59">
        <v>22</v>
      </c>
      <c r="F8" s="27">
        <v>0</v>
      </c>
      <c r="G8" s="27">
        <v>10</v>
      </c>
      <c r="H8" s="27">
        <v>7</v>
      </c>
      <c r="I8" s="27">
        <v>81</v>
      </c>
      <c r="J8" s="27">
        <v>4</v>
      </c>
      <c r="K8" s="27">
        <v>34</v>
      </c>
      <c r="L8" s="27">
        <v>33</v>
      </c>
      <c r="M8" s="27">
        <f>SUM(F8+G8)</f>
        <v>10</v>
      </c>
      <c r="N8" s="61">
        <v>0.52900000000000003</v>
      </c>
      <c r="O8" s="37">
        <f>PRODUCT(I8/N8)</f>
        <v>153.11909262759923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49" t="s">
        <v>50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3">
        <v>1992</v>
      </c>
      <c r="C9" s="63"/>
      <c r="D9" s="64" t="s">
        <v>38</v>
      </c>
      <c r="E9" s="63"/>
      <c r="F9" s="65" t="s">
        <v>42</v>
      </c>
      <c r="G9" s="66"/>
      <c r="H9" s="67"/>
      <c r="I9" s="63"/>
      <c r="J9" s="63"/>
      <c r="K9" s="63"/>
      <c r="L9" s="63"/>
      <c r="M9" s="63"/>
      <c r="N9" s="68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2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3">
        <v>1993</v>
      </c>
      <c r="C10" s="63"/>
      <c r="D10" s="64" t="s">
        <v>38</v>
      </c>
      <c r="E10" s="63"/>
      <c r="F10" s="65" t="s">
        <v>42</v>
      </c>
      <c r="G10" s="66"/>
      <c r="H10" s="67"/>
      <c r="I10" s="63"/>
      <c r="J10" s="63"/>
      <c r="K10" s="63"/>
      <c r="L10" s="63"/>
      <c r="M10" s="63"/>
      <c r="N10" s="68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2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3">
        <v>1994</v>
      </c>
      <c r="C11" s="63"/>
      <c r="D11" s="64" t="s">
        <v>38</v>
      </c>
      <c r="E11" s="63"/>
      <c r="F11" s="65" t="s">
        <v>42</v>
      </c>
      <c r="G11" s="66"/>
      <c r="H11" s="67"/>
      <c r="I11" s="63"/>
      <c r="J11" s="63"/>
      <c r="K11" s="63"/>
      <c r="L11" s="63"/>
      <c r="M11" s="63"/>
      <c r="N11" s="68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2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3">
        <v>1995</v>
      </c>
      <c r="C12" s="63"/>
      <c r="D12" s="64" t="s">
        <v>38</v>
      </c>
      <c r="E12" s="63"/>
      <c r="F12" s="65" t="s">
        <v>42</v>
      </c>
      <c r="G12" s="66"/>
      <c r="H12" s="67"/>
      <c r="I12" s="63"/>
      <c r="J12" s="63"/>
      <c r="K12" s="63"/>
      <c r="L12" s="63"/>
      <c r="M12" s="63"/>
      <c r="N12" s="68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3">
        <v>1996</v>
      </c>
      <c r="C13" s="63"/>
      <c r="D13" s="64" t="s">
        <v>38</v>
      </c>
      <c r="E13" s="63"/>
      <c r="F13" s="65" t="s">
        <v>42</v>
      </c>
      <c r="G13" s="66"/>
      <c r="H13" s="67"/>
      <c r="I13" s="63"/>
      <c r="J13" s="63"/>
      <c r="K13" s="63"/>
      <c r="L13" s="63"/>
      <c r="M13" s="63"/>
      <c r="N13" s="68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SUM(E5:E8)</f>
        <v>34</v>
      </c>
      <c r="F14" s="19">
        <f t="shared" si="0"/>
        <v>0</v>
      </c>
      <c r="G14" s="19">
        <f t="shared" si="0"/>
        <v>15</v>
      </c>
      <c r="H14" s="19">
        <f t="shared" si="0"/>
        <v>7</v>
      </c>
      <c r="I14" s="19">
        <f t="shared" si="0"/>
        <v>100</v>
      </c>
      <c r="J14" s="19">
        <f t="shared" si="0"/>
        <v>9</v>
      </c>
      <c r="K14" s="19">
        <f t="shared" si="0"/>
        <v>40</v>
      </c>
      <c r="L14" s="19">
        <f t="shared" si="0"/>
        <v>36</v>
      </c>
      <c r="M14" s="19">
        <f t="shared" si="0"/>
        <v>15</v>
      </c>
      <c r="N14" s="31">
        <v>0.52900000000000003</v>
      </c>
      <c r="O14" s="32">
        <f t="shared" ref="O14:AE14" si="1">SUM(O5:O8)</f>
        <v>153.11909262759923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61.666666666666664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43</v>
      </c>
      <c r="Q17" s="13"/>
      <c r="R17" s="13"/>
      <c r="S17" s="13"/>
      <c r="T17" s="69"/>
      <c r="U17" s="69"/>
      <c r="V17" s="69"/>
      <c r="W17" s="69"/>
      <c r="X17" s="69"/>
      <c r="Y17" s="13"/>
      <c r="Z17" s="13"/>
      <c r="AA17" s="13"/>
      <c r="AB17" s="13"/>
      <c r="AC17" s="13"/>
      <c r="AD17" s="13"/>
      <c r="AE17" s="13"/>
      <c r="AF17" s="7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34</v>
      </c>
      <c r="F18" s="27">
        <f>PRODUCT(F14)</f>
        <v>0</v>
      </c>
      <c r="G18" s="27">
        <f>PRODUCT(G14)</f>
        <v>15</v>
      </c>
      <c r="H18" s="27">
        <f>PRODUCT(H14)</f>
        <v>7</v>
      </c>
      <c r="I18" s="27">
        <f>PRODUCT(I14)</f>
        <v>100</v>
      </c>
      <c r="J18" s="1"/>
      <c r="K18" s="43">
        <f>PRODUCT((F18+G18)/E18)</f>
        <v>0.44117647058823528</v>
      </c>
      <c r="L18" s="43">
        <f>PRODUCT(H18/E18)</f>
        <v>0.20588235294117646</v>
      </c>
      <c r="M18" s="43">
        <f>PRODUCT(I18/E18)</f>
        <v>2.9411764705882355</v>
      </c>
      <c r="N18" s="30">
        <f>PRODUCT(N14)</f>
        <v>0.52900000000000003</v>
      </c>
      <c r="O18" s="25">
        <f>PRODUCT(O14)</f>
        <v>153.11909262759923</v>
      </c>
      <c r="P18" s="71" t="s">
        <v>44</v>
      </c>
      <c r="Q18" s="72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/>
      <c r="AE18" s="74"/>
      <c r="AF18" s="7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6" t="s">
        <v>45</v>
      </c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/>
      <c r="AE19" s="79"/>
      <c r="AF19" s="80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6" t="s">
        <v>46</v>
      </c>
      <c r="Q20" s="77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/>
      <c r="AE20" s="79"/>
      <c r="AF20" s="80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34</v>
      </c>
      <c r="F21" s="19">
        <f>SUM(F18:F20)</f>
        <v>0</v>
      </c>
      <c r="G21" s="19">
        <f>SUM(G18:G20)</f>
        <v>15</v>
      </c>
      <c r="H21" s="19">
        <f>SUM(H18:H20)</f>
        <v>7</v>
      </c>
      <c r="I21" s="19">
        <f>SUM(I18:I20)</f>
        <v>100</v>
      </c>
      <c r="J21" s="1"/>
      <c r="K21" s="55">
        <f>PRODUCT((F21+G21)/E21)</f>
        <v>0.44117647058823528</v>
      </c>
      <c r="L21" s="55">
        <f>PRODUCT(H21/E21)</f>
        <v>0.20588235294117646</v>
      </c>
      <c r="M21" s="55">
        <f>PRODUCT(I21/E21)</f>
        <v>2.9411764705882355</v>
      </c>
      <c r="N21" s="31">
        <v>0.52900000000000003</v>
      </c>
      <c r="O21" s="25">
        <f>SUM(O18:O20)</f>
        <v>153.11909262759923</v>
      </c>
      <c r="P21" s="81" t="s">
        <v>47</v>
      </c>
      <c r="Q21" s="82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  <c r="AE21" s="84"/>
      <c r="AF21" s="8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58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29.7109375" style="111" customWidth="1"/>
    <col min="3" max="3" width="21.5703125" style="112" customWidth="1"/>
    <col min="4" max="4" width="10.5703125" style="113" customWidth="1"/>
    <col min="5" max="5" width="8" style="113" customWidth="1"/>
    <col min="6" max="6" width="0.7109375" style="37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12" customWidth="1"/>
    <col min="22" max="22" width="10.85546875" style="112" customWidth="1"/>
    <col min="23" max="23" width="19.7109375" style="113" customWidth="1"/>
    <col min="24" max="24" width="9.7109375" style="112" customWidth="1"/>
    <col min="25" max="30" width="9.140625" style="114"/>
  </cols>
  <sheetData>
    <row r="1" spans="1:30" ht="18.75" x14ac:dyDescent="0.3">
      <c r="A1" s="9"/>
      <c r="B1" s="88" t="s">
        <v>51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89"/>
      <c r="X1" s="67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36</v>
      </c>
      <c r="C2" s="4" t="s">
        <v>41</v>
      </c>
      <c r="D2" s="12"/>
      <c r="E2" s="12"/>
      <c r="F2" s="91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70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52</v>
      </c>
      <c r="C3" s="23" t="s">
        <v>53</v>
      </c>
      <c r="D3" s="94" t="s">
        <v>54</v>
      </c>
      <c r="E3" s="95" t="s">
        <v>1</v>
      </c>
      <c r="F3" s="25"/>
      <c r="G3" s="96" t="s">
        <v>55</v>
      </c>
      <c r="H3" s="97" t="s">
        <v>56</v>
      </c>
      <c r="I3" s="97" t="s">
        <v>31</v>
      </c>
      <c r="J3" s="18" t="s">
        <v>57</v>
      </c>
      <c r="K3" s="98" t="s">
        <v>58</v>
      </c>
      <c r="L3" s="98" t="s">
        <v>59</v>
      </c>
      <c r="M3" s="96" t="s">
        <v>60</v>
      </c>
      <c r="N3" s="96" t="s">
        <v>30</v>
      </c>
      <c r="O3" s="97" t="s">
        <v>61</v>
      </c>
      <c r="P3" s="96" t="s">
        <v>56</v>
      </c>
      <c r="Q3" s="96" t="s">
        <v>3</v>
      </c>
      <c r="R3" s="96">
        <v>1</v>
      </c>
      <c r="S3" s="96">
        <v>2</v>
      </c>
      <c r="T3" s="96">
        <v>3</v>
      </c>
      <c r="U3" s="96" t="s">
        <v>62</v>
      </c>
      <c r="V3" s="18" t="s">
        <v>21</v>
      </c>
      <c r="W3" s="17" t="s">
        <v>63</v>
      </c>
      <c r="X3" s="17" t="s">
        <v>64</v>
      </c>
      <c r="Y3" s="90"/>
      <c r="Z3" s="90"/>
      <c r="AA3" s="90"/>
      <c r="AB3" s="90"/>
      <c r="AC3" s="90"/>
      <c r="AD3" s="90"/>
    </row>
    <row r="4" spans="1:30" x14ac:dyDescent="0.25">
      <c r="A4" s="9"/>
      <c r="B4" s="99" t="s">
        <v>66</v>
      </c>
      <c r="C4" s="100" t="s">
        <v>67</v>
      </c>
      <c r="D4" s="101" t="s">
        <v>65</v>
      </c>
      <c r="E4" s="102" t="s">
        <v>38</v>
      </c>
      <c r="F4" s="122"/>
      <c r="G4" s="103">
        <v>1</v>
      </c>
      <c r="H4" s="104"/>
      <c r="I4" s="103"/>
      <c r="J4" s="105"/>
      <c r="K4" s="105"/>
      <c r="L4" s="105"/>
      <c r="M4" s="105">
        <v>1</v>
      </c>
      <c r="N4" s="103"/>
      <c r="O4" s="104"/>
      <c r="P4" s="103"/>
      <c r="Q4" s="123"/>
      <c r="R4" s="123"/>
      <c r="S4" s="123"/>
      <c r="T4" s="123"/>
      <c r="U4" s="123"/>
      <c r="V4" s="106"/>
      <c r="W4" s="107" t="s">
        <v>68</v>
      </c>
      <c r="X4" s="103">
        <v>160</v>
      </c>
      <c r="Y4" s="90"/>
      <c r="Z4" s="90"/>
      <c r="AA4" s="90"/>
      <c r="AB4" s="90"/>
      <c r="AC4" s="90"/>
      <c r="AD4" s="90"/>
    </row>
    <row r="5" spans="1:30" x14ac:dyDescent="0.25">
      <c r="A5" s="24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90"/>
      <c r="Z5" s="90"/>
      <c r="AA5" s="90"/>
      <c r="AB5" s="90"/>
      <c r="AC5" s="90"/>
      <c r="AD5" s="90"/>
    </row>
    <row r="6" spans="1:30" x14ac:dyDescent="0.25">
      <c r="A6" s="24"/>
      <c r="B6" s="108"/>
      <c r="C6" s="1"/>
      <c r="D6" s="108"/>
      <c r="E6" s="10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8"/>
      <c r="X6" s="1"/>
      <c r="Y6" s="90"/>
      <c r="Z6" s="90"/>
      <c r="AA6" s="90"/>
      <c r="AB6" s="90"/>
      <c r="AC6" s="90"/>
      <c r="AD6" s="90"/>
    </row>
    <row r="7" spans="1:30" x14ac:dyDescent="0.25">
      <c r="A7" s="24"/>
      <c r="B7" s="108"/>
      <c r="C7" s="1"/>
      <c r="D7" s="108"/>
      <c r="E7" s="10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108"/>
      <c r="C8" s="1"/>
      <c r="D8" s="108"/>
      <c r="E8" s="10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108"/>
      <c r="C9" s="1"/>
      <c r="D9" s="108"/>
      <c r="E9" s="10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08"/>
      <c r="C10" s="1"/>
      <c r="D10" s="108"/>
      <c r="E10" s="10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08"/>
      <c r="C11" s="1"/>
      <c r="D11" s="108"/>
      <c r="E11" s="10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08"/>
      <c r="C12" s="1"/>
      <c r="D12" s="108"/>
      <c r="E12" s="10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08"/>
      <c r="C13" s="1"/>
      <c r="D13" s="108"/>
      <c r="E13" s="10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08"/>
      <c r="C14" s="1"/>
      <c r="D14" s="108"/>
      <c r="E14" s="10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08"/>
      <c r="C15" s="1"/>
      <c r="D15" s="108"/>
      <c r="E15" s="10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08"/>
      <c r="C16" s="1"/>
      <c r="D16" s="108"/>
      <c r="E16" s="10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08"/>
      <c r="C17" s="1"/>
      <c r="D17" s="108"/>
      <c r="E17" s="10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08"/>
      <c r="C18" s="1"/>
      <c r="D18" s="108"/>
      <c r="E18" s="10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08"/>
      <c r="C19" s="1"/>
      <c r="D19" s="108"/>
      <c r="E19" s="10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08"/>
      <c r="C20" s="1"/>
      <c r="D20" s="108"/>
      <c r="E20" s="10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08"/>
      <c r="C21" s="1"/>
      <c r="D21" s="108"/>
      <c r="E21" s="10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08"/>
      <c r="C22" s="1"/>
      <c r="D22" s="108"/>
      <c r="E22" s="10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08"/>
      <c r="C23" s="1"/>
      <c r="D23" s="108"/>
      <c r="E23" s="10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08"/>
      <c r="C24" s="1"/>
      <c r="D24" s="108"/>
      <c r="E24" s="10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08"/>
      <c r="C25" s="1"/>
      <c r="D25" s="108"/>
      <c r="E25" s="10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08"/>
      <c r="C26" s="1"/>
      <c r="D26" s="108"/>
      <c r="E26" s="10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08"/>
      <c r="C27" s="1"/>
      <c r="D27" s="108"/>
      <c r="E27" s="10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08"/>
      <c r="C28" s="1"/>
      <c r="D28" s="108"/>
      <c r="E28" s="10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08"/>
      <c r="C29" s="1"/>
      <c r="D29" s="108"/>
      <c r="E29" s="10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08"/>
      <c r="C30" s="1"/>
      <c r="D30" s="108"/>
      <c r="E30" s="10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08"/>
      <c r="C31" s="1"/>
      <c r="D31" s="108"/>
      <c r="E31" s="10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08"/>
      <c r="C32" s="1"/>
      <c r="D32" s="108"/>
      <c r="E32" s="10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08"/>
      <c r="C33" s="1"/>
      <c r="D33" s="108"/>
      <c r="E33" s="10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08"/>
      <c r="C34" s="1"/>
      <c r="D34" s="108"/>
      <c r="E34" s="10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90"/>
      <c r="Z34" s="90"/>
      <c r="AA34" s="90"/>
      <c r="AB34" s="90"/>
      <c r="AC34" s="90"/>
      <c r="AD3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2019-01-25T23:28:35Z</dcterms:modified>
</cp:coreProperties>
</file>