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11" i="1" s="1"/>
  <c r="M9" i="1"/>
  <c r="M11" i="1"/>
  <c r="AE11" i="1"/>
  <c r="AD11" i="1"/>
  <c r="AC11" i="1"/>
  <c r="AB11" i="1"/>
  <c r="AA11" i="1"/>
  <c r="Z11" i="1"/>
  <c r="Y11" i="1"/>
  <c r="I17" i="1"/>
  <c r="M17" i="1" s="1"/>
  <c r="X11" i="1"/>
  <c r="H17" i="1"/>
  <c r="L17" i="1" s="1"/>
  <c r="W11" i="1"/>
  <c r="G17" i="1"/>
  <c r="V11" i="1"/>
  <c r="F17" i="1"/>
  <c r="U11" i="1"/>
  <c r="E17" i="1"/>
  <c r="T11" i="1"/>
  <c r="S11" i="1"/>
  <c r="R11" i="1"/>
  <c r="Q11" i="1"/>
  <c r="P11" i="1"/>
  <c r="L11" i="1"/>
  <c r="K11" i="1"/>
  <c r="J11" i="1"/>
  <c r="I11" i="1"/>
  <c r="I15" i="1"/>
  <c r="I18" i="1" s="1"/>
  <c r="H11" i="1"/>
  <c r="H15" i="1"/>
  <c r="H18" i="1" s="1"/>
  <c r="L18" i="1" s="1"/>
  <c r="G11" i="1"/>
  <c r="G15" i="1"/>
  <c r="G18" i="1" s="1"/>
  <c r="F11" i="1"/>
  <c r="E11" i="1"/>
  <c r="E15" i="1"/>
  <c r="E18" i="1" s="1"/>
  <c r="D12" i="1"/>
  <c r="M15" i="1"/>
  <c r="F15" i="1"/>
  <c r="K15" i="1" s="1"/>
  <c r="K17" i="1"/>
  <c r="F18" i="1"/>
  <c r="K18" i="1" s="1"/>
  <c r="M18" i="1" l="1"/>
  <c r="O15" i="1"/>
  <c r="O18" i="1" s="1"/>
  <c r="N18" i="1" s="1"/>
  <c r="N11" i="1"/>
  <c r="N15" i="1" s="1"/>
  <c r="N17" i="1"/>
  <c r="L15" i="1"/>
</calcChain>
</file>

<file path=xl/sharedStrings.xml><?xml version="1.0" encoding="utf-8"?>
<sst xmlns="http://schemas.openxmlformats.org/spreadsheetml/2006/main" count="85" uniqueCount="60">
  <si>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</si>
  <si>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</si>
  <si>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</si>
  <si>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</si>
  <si>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</si>
  <si>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</si>
  <si>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</si>
  <si>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</si>
  <si>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</si>
  <si>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</si>
  <si>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</si>
  <si>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</si>
  <si>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</si>
  <si>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</si>
  <si>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</si>
  <si>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</si>
  <si>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</si>
  <si>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</si>
  <si>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</si>
  <si>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</si>
  <si>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</si>
  <si>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</si>
  <si>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</si>
  <si>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</si>
  <si>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</si>
  <si>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</si>
  <si>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</si>
  <si>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</si>
  <si>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</si>
  <si>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</si>
  <si>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</si>
  <si>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</si>
  <si>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</si>
  <si>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</si>
  <si>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</si>
  <si>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Maria Metsänen</t>
  </si>
  <si>
    <t>HP</t>
  </si>
  <si>
    <t>ykköspesis</t>
  </si>
  <si>
    <t>karsintasarja</t>
  </si>
  <si>
    <t>11.</t>
  </si>
  <si>
    <t>superpesiskarsinta</t>
  </si>
  <si>
    <t>suomensarja</t>
  </si>
  <si>
    <t>ViPa</t>
  </si>
  <si>
    <t>12.4.1988</t>
  </si>
  <si>
    <t>HP = Haminan Palloilijat  (1928)</t>
  </si>
  <si>
    <t>ViPa = Vihdin Pallo  (1967)</t>
  </si>
  <si>
    <t>ENSIMMÄISET</t>
  </si>
  <si>
    <t>Ottelu</t>
  </si>
  <si>
    <t>1.  ottelu</t>
  </si>
  <si>
    <t>Lyöty juoksu</t>
  </si>
  <si>
    <t>3.  ottelu</t>
  </si>
  <si>
    <t>Tuotu juoksu</t>
  </si>
  <si>
    <t>11.  ottelu</t>
  </si>
  <si>
    <t>Kunnari</t>
  </si>
  <si>
    <t>16.08. 2005  PeTo-Jussit - HP  1-0  (1-1, 6-0)</t>
  </si>
  <si>
    <t xml:space="preserve">  17 v   4 kk   4 pv</t>
  </si>
  <si>
    <t>24.08. 2005  HP - Turku-Pesis  1-0  (4-4, 4-2)</t>
  </si>
  <si>
    <t xml:space="preserve">  17 v   4 kk 12 pv</t>
  </si>
  <si>
    <t>30.05. 2007  Fera - HP  2-0  (1-0, 5-4)</t>
  </si>
  <si>
    <t xml:space="preserve">  19 v   1 kk 18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</si>
</sst>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9" borderId="11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8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9">
        <v>2002</v>
      </c>
      <c r="C4" s="70"/>
      <c r="D4" s="71" t="s">
        <v>36</v>
      </c>
      <c r="E4" s="69"/>
      <c r="F4" s="72" t="s">
        <v>41</v>
      </c>
      <c r="G4" s="69"/>
      <c r="H4" s="69"/>
      <c r="I4" s="69"/>
      <c r="J4" s="69"/>
      <c r="K4" s="69"/>
      <c r="L4" s="69"/>
      <c r="M4" s="69"/>
      <c r="N4" s="73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9">
        <v>2003</v>
      </c>
      <c r="C5" s="70"/>
      <c r="D5" s="71" t="s">
        <v>36</v>
      </c>
      <c r="E5" s="69"/>
      <c r="F5" s="72" t="s">
        <v>41</v>
      </c>
      <c r="G5" s="69"/>
      <c r="H5" s="69"/>
      <c r="I5" s="69"/>
      <c r="J5" s="69"/>
      <c r="K5" s="69"/>
      <c r="L5" s="69"/>
      <c r="M5" s="69"/>
      <c r="N5" s="73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9">
        <v>2004</v>
      </c>
      <c r="C6" s="70"/>
      <c r="D6" s="71" t="s">
        <v>36</v>
      </c>
      <c r="E6" s="69"/>
      <c r="F6" s="72" t="s">
        <v>41</v>
      </c>
      <c r="G6" s="69"/>
      <c r="H6" s="69"/>
      <c r="I6" s="69"/>
      <c r="J6" s="69"/>
      <c r="K6" s="69"/>
      <c r="L6" s="69"/>
      <c r="M6" s="69"/>
      <c r="N6" s="73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5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2">
        <v>2005</v>
      </c>
      <c r="C7" s="63"/>
      <c r="D7" s="64" t="s">
        <v>36</v>
      </c>
      <c r="E7" s="65"/>
      <c r="F7" s="65" t="s">
        <v>37</v>
      </c>
      <c r="G7" s="68"/>
      <c r="H7" s="67"/>
      <c r="I7" s="62"/>
      <c r="J7" s="62"/>
      <c r="K7" s="62"/>
      <c r="L7" s="62"/>
      <c r="M7" s="62"/>
      <c r="N7" s="66"/>
      <c r="O7" s="25"/>
      <c r="P7" s="27"/>
      <c r="Q7" s="27"/>
      <c r="R7" s="27"/>
      <c r="S7" s="27"/>
      <c r="T7" s="27"/>
      <c r="U7" s="28">
        <v>6</v>
      </c>
      <c r="V7" s="28">
        <v>0</v>
      </c>
      <c r="W7" s="28">
        <v>0</v>
      </c>
      <c r="X7" s="28">
        <v>1</v>
      </c>
      <c r="Y7" s="28">
        <v>13</v>
      </c>
      <c r="Z7" s="27"/>
      <c r="AA7" s="27"/>
      <c r="AB7" s="27"/>
      <c r="AC7" s="27"/>
      <c r="AD7" s="27"/>
      <c r="AE7" s="27"/>
      <c r="AF7" s="50" t="s">
        <v>38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2006</v>
      </c>
      <c r="C8" s="42"/>
      <c r="D8" s="41"/>
      <c r="E8" s="27"/>
      <c r="F8" s="27"/>
      <c r="G8" s="27"/>
      <c r="H8" s="27"/>
      <c r="I8" s="27"/>
      <c r="J8" s="27"/>
      <c r="K8" s="27"/>
      <c r="L8" s="27"/>
      <c r="M8" s="27"/>
      <c r="N8" s="30"/>
      <c r="O8" s="20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2007</v>
      </c>
      <c r="C9" s="42" t="s">
        <v>39</v>
      </c>
      <c r="D9" s="41" t="s">
        <v>36</v>
      </c>
      <c r="E9" s="27">
        <v>20</v>
      </c>
      <c r="F9" s="27">
        <v>0</v>
      </c>
      <c r="G9" s="27">
        <v>20</v>
      </c>
      <c r="H9" s="27">
        <v>3</v>
      </c>
      <c r="I9" s="27">
        <v>46</v>
      </c>
      <c r="J9" s="27">
        <v>8</v>
      </c>
      <c r="K9" s="27">
        <v>9</v>
      </c>
      <c r="L9" s="27">
        <v>9</v>
      </c>
      <c r="M9" s="27">
        <f>PRODUCT(F9+G9)</f>
        <v>20</v>
      </c>
      <c r="N9" s="30">
        <v>0.46</v>
      </c>
      <c r="O9" s="25">
        <f>PRODUCT(I9/N9)</f>
        <v>100</v>
      </c>
      <c r="P9" s="27"/>
      <c r="Q9" s="27"/>
      <c r="R9" s="27"/>
      <c r="S9" s="27"/>
      <c r="T9" s="27"/>
      <c r="U9" s="28">
        <v>3</v>
      </c>
      <c r="V9" s="28">
        <v>0</v>
      </c>
      <c r="W9" s="28">
        <v>0</v>
      </c>
      <c r="X9" s="28">
        <v>0</v>
      </c>
      <c r="Y9" s="28">
        <v>3</v>
      </c>
      <c r="Z9" s="27"/>
      <c r="AA9" s="27"/>
      <c r="AB9" s="27"/>
      <c r="AC9" s="27"/>
      <c r="AD9" s="27"/>
      <c r="AE9" s="27"/>
      <c r="AF9" s="50" t="s">
        <v>40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2">
        <v>2008</v>
      </c>
      <c r="C10" s="63"/>
      <c r="D10" s="64" t="s">
        <v>42</v>
      </c>
      <c r="E10" s="65"/>
      <c r="F10" s="65" t="s">
        <v>37</v>
      </c>
      <c r="G10" s="68"/>
      <c r="H10" s="67"/>
      <c r="I10" s="62"/>
      <c r="J10" s="62"/>
      <c r="K10" s="62"/>
      <c r="L10" s="62"/>
      <c r="M10" s="62"/>
      <c r="N10" s="66"/>
      <c r="O10" s="2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20</v>
      </c>
      <c r="F11" s="19">
        <f t="shared" si="0"/>
        <v>0</v>
      </c>
      <c r="G11" s="19">
        <f t="shared" si="0"/>
        <v>20</v>
      </c>
      <c r="H11" s="19">
        <f t="shared" si="0"/>
        <v>3</v>
      </c>
      <c r="I11" s="19">
        <f t="shared" si="0"/>
        <v>46</v>
      </c>
      <c r="J11" s="19">
        <f t="shared" si="0"/>
        <v>8</v>
      </c>
      <c r="K11" s="19">
        <f t="shared" si="0"/>
        <v>9</v>
      </c>
      <c r="L11" s="19">
        <f t="shared" si="0"/>
        <v>9</v>
      </c>
      <c r="M11" s="19">
        <f t="shared" si="0"/>
        <v>20</v>
      </c>
      <c r="N11" s="31">
        <f>PRODUCT(I11/O11)</f>
        <v>0.46</v>
      </c>
      <c r="O11" s="32">
        <f>SUM(O9:O10)</f>
        <v>100</v>
      </c>
      <c r="P11" s="19">
        <f t="shared" ref="P11:AE11" si="1">SUM(P4:P10)</f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9</v>
      </c>
      <c r="V11" s="19">
        <f t="shared" si="1"/>
        <v>0</v>
      </c>
      <c r="W11" s="19">
        <f t="shared" si="1"/>
        <v>0</v>
      </c>
      <c r="X11" s="19">
        <f t="shared" si="1"/>
        <v>1</v>
      </c>
      <c r="Y11" s="19">
        <f t="shared" si="1"/>
        <v>16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38.333333333333329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46</v>
      </c>
      <c r="Q14" s="13"/>
      <c r="R14" s="13"/>
      <c r="S14" s="74"/>
      <c r="T14" s="74"/>
      <c r="U14" s="74"/>
      <c r="V14" s="74"/>
      <c r="W14" s="74"/>
      <c r="X14" s="74"/>
      <c r="Y14" s="13"/>
      <c r="Z14" s="13"/>
      <c r="AA14" s="13"/>
      <c r="AB14" s="13"/>
      <c r="AC14" s="13"/>
      <c r="AD14" s="13"/>
      <c r="AE14" s="13"/>
      <c r="AF14" s="4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3"/>
      <c r="E15" s="27">
        <f>PRODUCT(E11)</f>
        <v>20</v>
      </c>
      <c r="F15" s="27">
        <f>PRODUCT(F11)</f>
        <v>0</v>
      </c>
      <c r="G15" s="27">
        <f>PRODUCT(G11)</f>
        <v>20</v>
      </c>
      <c r="H15" s="27">
        <f>PRODUCT(H11)</f>
        <v>3</v>
      </c>
      <c r="I15" s="27">
        <f>PRODUCT(I11)</f>
        <v>46</v>
      </c>
      <c r="J15" s="1"/>
      <c r="K15" s="44">
        <f>PRODUCT((F15+G15)/E15)</f>
        <v>1</v>
      </c>
      <c r="L15" s="44">
        <f>PRODUCT(H15/E15)</f>
        <v>0.15</v>
      </c>
      <c r="M15" s="44">
        <f>PRODUCT(I15/E15)</f>
        <v>2.2999999999999998</v>
      </c>
      <c r="N15" s="30">
        <f>PRODUCT(N11)</f>
        <v>0.46</v>
      </c>
      <c r="O15" s="25">
        <f>PRODUCT(O11)</f>
        <v>100</v>
      </c>
      <c r="P15" s="75" t="s">
        <v>47</v>
      </c>
      <c r="Q15" s="76"/>
      <c r="R15" s="76"/>
      <c r="S15" s="77" t="s">
        <v>54</v>
      </c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8" t="s">
        <v>48</v>
      </c>
      <c r="AE15" s="77"/>
      <c r="AF15" s="79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5" t="s">
        <v>18</v>
      </c>
      <c r="C16" s="46"/>
      <c r="D16" s="47"/>
      <c r="E16" s="27"/>
      <c r="F16" s="27"/>
      <c r="G16" s="27"/>
      <c r="H16" s="27"/>
      <c r="I16" s="27"/>
      <c r="J16" s="1"/>
      <c r="K16" s="44"/>
      <c r="L16" s="44"/>
      <c r="M16" s="44"/>
      <c r="N16" s="30"/>
      <c r="O16" s="25"/>
      <c r="P16" s="80" t="s">
        <v>49</v>
      </c>
      <c r="Q16" s="81"/>
      <c r="R16" s="81"/>
      <c r="S16" s="82" t="s">
        <v>58</v>
      </c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3" t="s">
        <v>52</v>
      </c>
      <c r="AE16" s="82"/>
      <c r="AF16" s="84" t="s">
        <v>59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8" t="s">
        <v>19</v>
      </c>
      <c r="C17" s="49"/>
      <c r="D17" s="50"/>
      <c r="E17" s="28">
        <f>PRODUCT(U11)</f>
        <v>9</v>
      </c>
      <c r="F17" s="28">
        <f>PRODUCT(V11)</f>
        <v>0</v>
      </c>
      <c r="G17" s="28">
        <f>PRODUCT(W11)</f>
        <v>0</v>
      </c>
      <c r="H17" s="28">
        <f>PRODUCT(X11)</f>
        <v>1</v>
      </c>
      <c r="I17" s="28">
        <f>PRODUCT(Y11)</f>
        <v>16</v>
      </c>
      <c r="J17" s="1"/>
      <c r="K17" s="51">
        <f>PRODUCT((F17+G17)/E17)</f>
        <v>0</v>
      </c>
      <c r="L17" s="51">
        <f>PRODUCT(H17/E17)</f>
        <v>0.1111111111111111</v>
      </c>
      <c r="M17" s="51">
        <f>PRODUCT(I17/E17)</f>
        <v>1.7777777777777777</v>
      </c>
      <c r="N17" s="52">
        <f>PRODUCT(I17/O17)</f>
        <v>0.32</v>
      </c>
      <c r="O17" s="25">
        <v>50</v>
      </c>
      <c r="P17" s="80" t="s">
        <v>51</v>
      </c>
      <c r="Q17" s="81"/>
      <c r="R17" s="81"/>
      <c r="S17" s="82" t="s">
        <v>56</v>
      </c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3" t="s">
        <v>50</v>
      </c>
      <c r="AE17" s="82"/>
      <c r="AF17" s="84" t="s">
        <v>57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3" t="s">
        <v>20</v>
      </c>
      <c r="C18" s="54"/>
      <c r="D18" s="55"/>
      <c r="E18" s="19">
        <f>SUM(E15:E17)</f>
        <v>29</v>
      </c>
      <c r="F18" s="19">
        <f>SUM(F15:F17)</f>
        <v>0</v>
      </c>
      <c r="G18" s="19">
        <f>SUM(G15:G17)</f>
        <v>20</v>
      </c>
      <c r="H18" s="19">
        <f>SUM(H15:H17)</f>
        <v>4</v>
      </c>
      <c r="I18" s="19">
        <f>SUM(I15:I17)</f>
        <v>62</v>
      </c>
      <c r="J18" s="1"/>
      <c r="K18" s="56">
        <f>PRODUCT((F18+G18)/E18)</f>
        <v>0.68965517241379315</v>
      </c>
      <c r="L18" s="56">
        <f>PRODUCT(H18/E18)</f>
        <v>0.13793103448275862</v>
      </c>
      <c r="M18" s="56">
        <f>PRODUCT(I18/E18)</f>
        <v>2.1379310344827585</v>
      </c>
      <c r="N18" s="31">
        <f>PRODUCT(I18/O18)</f>
        <v>0.41333333333333333</v>
      </c>
      <c r="O18" s="25">
        <f>SUM(O15:O17)</f>
        <v>150</v>
      </c>
      <c r="P18" s="85" t="s">
        <v>53</v>
      </c>
      <c r="Q18" s="86"/>
      <c r="R18" s="86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8"/>
      <c r="AE18" s="87"/>
      <c r="AF18" s="89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34</v>
      </c>
      <c r="C20" s="1"/>
      <c r="D20" s="1" t="s">
        <v>44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 t="s">
        <v>45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9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8"/>
      <c r="N32" s="5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9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8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8"/>
      <c r="N39" s="5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9"/>
      <c r="AI40" s="59"/>
      <c r="AJ40" s="59"/>
      <c r="AK40" s="59"/>
      <c r="AL40" s="5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57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59"/>
      <c r="AI41" s="59"/>
      <c r="AJ41" s="59"/>
      <c r="AK41" s="59"/>
      <c r="AL41" s="59"/>
    </row>
    <row r="42" spans="1:38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7"/>
      <c r="W42" s="57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6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7"/>
      <c r="W43" s="57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6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60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8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6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7"/>
      <c r="W46" s="57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2019-01-25T22:32:00Z</dcterms:modified>
</cp:coreProperties>
</file>