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6" i="1" l="1"/>
  <c r="I17" i="1" l="1"/>
  <c r="G17" i="1"/>
  <c r="E17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H17" i="1" s="1"/>
  <c r="L17" i="1" s="1"/>
  <c r="W12" i="1"/>
  <c r="V12" i="1"/>
  <c r="F17" i="1" s="1"/>
  <c r="K17" i="1" s="1"/>
  <c r="U12" i="1"/>
  <c r="O12" i="1"/>
  <c r="O16" i="1" s="1"/>
  <c r="O19" i="1" s="1"/>
  <c r="N12" i="1"/>
  <c r="M12" i="1"/>
  <c r="L12" i="1"/>
  <c r="T12" i="1" s="1"/>
  <c r="K12" i="1"/>
  <c r="J12" i="1"/>
  <c r="I12" i="1"/>
  <c r="I16" i="1" s="1"/>
  <c r="H12" i="1"/>
  <c r="H16" i="1" s="1"/>
  <c r="G12" i="1"/>
  <c r="G16" i="1" s="1"/>
  <c r="G19" i="1" s="1"/>
  <c r="F12" i="1"/>
  <c r="F16" i="1" s="1"/>
  <c r="E12" i="1"/>
  <c r="E16" i="1" s="1"/>
  <c r="E19" i="1" s="1"/>
  <c r="T11" i="1"/>
  <c r="T10" i="1"/>
  <c r="F19" i="1" l="1"/>
  <c r="K19" i="1" s="1"/>
  <c r="K16" i="1"/>
  <c r="H19" i="1"/>
  <c r="L19" i="1" s="1"/>
  <c r="L16" i="1"/>
  <c r="I19" i="1"/>
  <c r="P9" i="2" l="1"/>
  <c r="O9" i="2"/>
  <c r="M9" i="2"/>
  <c r="I9" i="2"/>
  <c r="H9" i="2"/>
  <c r="G9" i="2"/>
</calcChain>
</file>

<file path=xl/sharedStrings.xml><?xml version="1.0" encoding="utf-8"?>
<sst xmlns="http://schemas.openxmlformats.org/spreadsheetml/2006/main" count="204" uniqueCount="116">
  <si>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</si>
  <si>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</si>
  <si>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</si>
  <si>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</si>
  <si>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</si>
  <si>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</si>
  <si>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</si>
  <si>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</si>
  <si>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</si>
  <si>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</si>
  <si>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</si>
  <si>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</si>
  <si>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</si>
  <si>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</si>
  <si>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</si>
  <si>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</si>
  <si>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</si>
  <si>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</si>
  <si>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</si>
  <si>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</si>
  <si>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</si>
  <si>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</si>
  <si>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</si>
  <si>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</si>
  <si>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</si>
  <si>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</si>
  <si>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</si>
  <si>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</si>
  <si>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</si>
  <si>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</si>
  <si>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</si>
  <si>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</si>
  <si>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</si>
  <si>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</si>
  <si>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</si>
  <si>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</si>
  <si>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</si>
  <si>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</si>
  <si>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5.-6.</t>
  </si>
  <si>
    <t>UPV</t>
  </si>
  <si>
    <t>7.-8.</t>
  </si>
  <si>
    <t>4.</t>
  </si>
  <si>
    <t>loppusarja</t>
  </si>
  <si>
    <t>3.</t>
  </si>
  <si>
    <t>2.</t>
  </si>
  <si>
    <t>14.8.1960</t>
  </si>
  <si>
    <t>L+T</t>
  </si>
  <si>
    <t>8.</t>
  </si>
  <si>
    <t>5.</t>
  </si>
  <si>
    <t>6.</t>
  </si>
  <si>
    <t>7.</t>
  </si>
  <si>
    <t>MESTARUUSSARJA</t>
  </si>
  <si>
    <t>URA SM-SARJASSA</t>
  </si>
  <si>
    <t>UPV = Ulvilan Pesä-Veikot  (1957)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</si>
  <si>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</si>
  <si>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</si>
  <si>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</si>
  <si>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</si>
  <si>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</si>
  <si>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</si>
  <si>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</si>
  <si>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</si>
  <si>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</si>
  <si>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</si>
  <si>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</si>
  <si>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</si>
  <si>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</si>
  <si>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</si>
  <si>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</si>
  <si>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14.08. 1977  Lapua</t>
  </si>
  <si>
    <t xml:space="preserve">  5-5</t>
  </si>
  <si>
    <t>3k</t>
  </si>
  <si>
    <t>Erkki Leppäniemi</t>
  </si>
  <si>
    <t>767</t>
  </si>
  <si>
    <t>29.07. 1978  Ulvila</t>
  </si>
  <si>
    <t xml:space="preserve"> 7-10</t>
  </si>
  <si>
    <t>2k</t>
  </si>
  <si>
    <t>327</t>
  </si>
  <si>
    <t>20.07. 1980  Lapua</t>
  </si>
  <si>
    <t xml:space="preserve">  6-5</t>
  </si>
  <si>
    <t>Jarmo Pöllänen</t>
  </si>
  <si>
    <t>500</t>
  </si>
  <si>
    <t>08.08. 1981  Lammi</t>
  </si>
  <si>
    <t xml:space="preserve">  9-8</t>
  </si>
  <si>
    <t>Länsi</t>
  </si>
  <si>
    <t>Matti Vaininen</t>
  </si>
  <si>
    <t>07.08. 1982  Roihuvuori</t>
  </si>
  <si>
    <t xml:space="preserve"> 0-10</t>
  </si>
  <si>
    <t>Paavo Lakaniemi</t>
  </si>
  <si>
    <t>3000</t>
  </si>
  <si>
    <t>17 v  0 kk  0 pv</t>
  </si>
  <si>
    <t>23.05. 1976  Roihu - UPV  11-10</t>
  </si>
  <si>
    <t xml:space="preserve">  15 v   9 kk   9 pv</t>
  </si>
  <si>
    <t>3.  ottelu</t>
  </si>
  <si>
    <t>30.05. 1976  Tahko - UPV  17-17</t>
  </si>
  <si>
    <t xml:space="preserve">  15 v   9 kk 16 pv</t>
  </si>
  <si>
    <t>Cup</t>
  </si>
  <si>
    <t>Teija Merilä os. Grönlund</t>
  </si>
  <si>
    <t xml:space="preserve"> ITÄ - LÄNSI - KORTTI</t>
  </si>
  <si>
    <t>B-TYTÖT</t>
  </si>
  <si>
    <t xml:space="preserve">  Itä - Länsi, tulos</t>
  </si>
  <si>
    <t>20-11</t>
  </si>
  <si>
    <t>Antero Salonen</t>
  </si>
  <si>
    <t>NAISET</t>
  </si>
  <si>
    <t>20.08. 1977  Kankaanpää</t>
  </si>
  <si>
    <t>3/3</t>
  </si>
  <si>
    <t>1/1</t>
  </si>
  <si>
    <t>441</t>
  </si>
  <si>
    <t>2/6</t>
  </si>
  <si>
    <t>0/2</t>
  </si>
  <si>
    <t>0/1</t>
  </si>
  <si>
    <t>2/3</t>
  </si>
  <si>
    <t>5/9</t>
  </si>
  <si>
    <t>3/4</t>
  </si>
  <si>
    <t>1/2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</si>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</sst>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9" fillId="8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0" fontId="1" fillId="10" borderId="1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.855468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81" customWidth="1"/>
    <col min="19" max="19" width="5.7109375" style="80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97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79"/>
      <c r="Q1" s="79"/>
      <c r="R1" s="7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46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96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1976</v>
      </c>
      <c r="C4" s="27" t="s">
        <v>38</v>
      </c>
      <c r="D4" s="41" t="s">
        <v>39</v>
      </c>
      <c r="E4" s="27">
        <v>10</v>
      </c>
      <c r="F4" s="27">
        <v>1</v>
      </c>
      <c r="G4" s="27">
        <v>12</v>
      </c>
      <c r="H4" s="27">
        <v>9</v>
      </c>
      <c r="I4" s="78"/>
      <c r="J4" s="78"/>
      <c r="K4" s="78"/>
      <c r="L4" s="78"/>
      <c r="M4" s="78"/>
      <c r="N4" s="78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1977</v>
      </c>
      <c r="C5" s="27" t="s">
        <v>40</v>
      </c>
      <c r="D5" s="41" t="s">
        <v>39</v>
      </c>
      <c r="E5" s="27">
        <v>10</v>
      </c>
      <c r="F5" s="27">
        <v>6</v>
      </c>
      <c r="G5" s="27">
        <v>20</v>
      </c>
      <c r="H5" s="27">
        <v>13</v>
      </c>
      <c r="I5" s="78"/>
      <c r="J5" s="78"/>
      <c r="K5" s="78"/>
      <c r="L5" s="78"/>
      <c r="M5" s="78"/>
      <c r="N5" s="78"/>
      <c r="O5" s="25"/>
      <c r="P5" s="19" t="s">
        <v>50</v>
      </c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>
        <v>1</v>
      </c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1978</v>
      </c>
      <c r="C6" s="27" t="s">
        <v>41</v>
      </c>
      <c r="D6" s="41" t="s">
        <v>39</v>
      </c>
      <c r="E6" s="27">
        <v>10</v>
      </c>
      <c r="F6" s="27">
        <v>5</v>
      </c>
      <c r="G6" s="27">
        <v>44</v>
      </c>
      <c r="H6" s="27">
        <v>23</v>
      </c>
      <c r="I6" s="78"/>
      <c r="J6" s="78"/>
      <c r="K6" s="78"/>
      <c r="L6" s="78"/>
      <c r="M6" s="78"/>
      <c r="N6" s="78"/>
      <c r="O6" s="25"/>
      <c r="P6" s="27" t="s">
        <v>44</v>
      </c>
      <c r="Q6" s="19"/>
      <c r="R6" s="27" t="s">
        <v>44</v>
      </c>
      <c r="S6" s="19"/>
      <c r="T6" s="25"/>
      <c r="U6" s="27">
        <v>6</v>
      </c>
      <c r="V6" s="27">
        <v>0</v>
      </c>
      <c r="W6" s="27">
        <v>6</v>
      </c>
      <c r="X6" s="27">
        <v>3</v>
      </c>
      <c r="Y6" s="27"/>
      <c r="Z6" s="28"/>
      <c r="AA6" s="28"/>
      <c r="AB6" s="28"/>
      <c r="AC6" s="28"/>
      <c r="AD6" s="28"/>
      <c r="AE6" s="27">
        <v>1</v>
      </c>
      <c r="AF6" s="27"/>
      <c r="AG6" s="27"/>
      <c r="AH6" s="27"/>
      <c r="AI6" s="27"/>
      <c r="AJ6" s="27"/>
      <c r="AK6" s="17" t="s">
        <v>42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1979</v>
      </c>
      <c r="C7" s="27" t="s">
        <v>43</v>
      </c>
      <c r="D7" s="41" t="s">
        <v>39</v>
      </c>
      <c r="E7" s="27">
        <v>10</v>
      </c>
      <c r="F7" s="27">
        <v>4</v>
      </c>
      <c r="G7" s="27">
        <v>21</v>
      </c>
      <c r="H7" s="27">
        <v>12</v>
      </c>
      <c r="I7" s="78"/>
      <c r="J7" s="78"/>
      <c r="K7" s="78"/>
      <c r="L7" s="78"/>
      <c r="M7" s="78"/>
      <c r="N7" s="78"/>
      <c r="O7" s="25"/>
      <c r="P7" s="27" t="s">
        <v>44</v>
      </c>
      <c r="Q7" s="19"/>
      <c r="R7" s="27" t="s">
        <v>43</v>
      </c>
      <c r="S7" s="19"/>
      <c r="T7" s="25"/>
      <c r="U7" s="27">
        <v>6</v>
      </c>
      <c r="V7" s="27">
        <v>1</v>
      </c>
      <c r="W7" s="27">
        <v>7</v>
      </c>
      <c r="X7" s="27">
        <v>3</v>
      </c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>
        <v>1</v>
      </c>
      <c r="AK7" s="17" t="s">
        <v>42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1980</v>
      </c>
      <c r="C8" s="27" t="s">
        <v>44</v>
      </c>
      <c r="D8" s="11" t="s">
        <v>39</v>
      </c>
      <c r="E8" s="27">
        <v>9</v>
      </c>
      <c r="F8" s="27">
        <v>4</v>
      </c>
      <c r="G8" s="27">
        <v>20</v>
      </c>
      <c r="H8" s="27">
        <v>19</v>
      </c>
      <c r="I8" s="78"/>
      <c r="J8" s="78"/>
      <c r="K8" s="78"/>
      <c r="L8" s="78"/>
      <c r="M8" s="78"/>
      <c r="N8" s="78"/>
      <c r="O8" s="25"/>
      <c r="P8" s="19" t="s">
        <v>49</v>
      </c>
      <c r="Q8" s="19"/>
      <c r="R8" s="27" t="s">
        <v>43</v>
      </c>
      <c r="S8" s="19"/>
      <c r="T8" s="25"/>
      <c r="U8" s="27">
        <v>6</v>
      </c>
      <c r="V8" s="27">
        <v>0</v>
      </c>
      <c r="W8" s="27">
        <v>6</v>
      </c>
      <c r="X8" s="27">
        <v>3</v>
      </c>
      <c r="Y8" s="27"/>
      <c r="Z8" s="28"/>
      <c r="AA8" s="28"/>
      <c r="AB8" s="28"/>
      <c r="AC8" s="28"/>
      <c r="AD8" s="28"/>
      <c r="AE8" s="27">
        <v>1</v>
      </c>
      <c r="AF8" s="27"/>
      <c r="AG8" s="27"/>
      <c r="AH8" s="27"/>
      <c r="AI8" s="27">
        <v>1</v>
      </c>
      <c r="AJ8" s="27"/>
      <c r="AK8" s="17" t="s">
        <v>42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1981</v>
      </c>
      <c r="C9" s="27" t="s">
        <v>48</v>
      </c>
      <c r="D9" s="41" t="s">
        <v>39</v>
      </c>
      <c r="E9" s="27">
        <v>18</v>
      </c>
      <c r="F9" s="27">
        <v>5</v>
      </c>
      <c r="G9" s="27">
        <v>29</v>
      </c>
      <c r="H9" s="27">
        <v>20</v>
      </c>
      <c r="I9" s="27">
        <v>78</v>
      </c>
      <c r="J9" s="27">
        <v>8</v>
      </c>
      <c r="K9" s="27">
        <v>12</v>
      </c>
      <c r="L9" s="27">
        <v>24</v>
      </c>
      <c r="M9" s="27">
        <v>34</v>
      </c>
      <c r="N9" s="136">
        <v>0.67567567567567566</v>
      </c>
      <c r="O9" s="25">
        <v>111</v>
      </c>
      <c r="P9" s="19" t="s">
        <v>48</v>
      </c>
      <c r="Q9" s="19"/>
      <c r="R9" s="19" t="s">
        <v>47</v>
      </c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1982</v>
      </c>
      <c r="C10" s="27" t="s">
        <v>50</v>
      </c>
      <c r="D10" s="41" t="s">
        <v>39</v>
      </c>
      <c r="E10" s="27">
        <v>17</v>
      </c>
      <c r="F10" s="27">
        <v>3</v>
      </c>
      <c r="G10" s="27">
        <v>29</v>
      </c>
      <c r="H10" s="27">
        <v>11</v>
      </c>
      <c r="I10" s="27">
        <v>85</v>
      </c>
      <c r="J10" s="27">
        <v>12</v>
      </c>
      <c r="K10" s="27">
        <v>18</v>
      </c>
      <c r="L10" s="27">
        <v>23</v>
      </c>
      <c r="M10" s="27">
        <v>32</v>
      </c>
      <c r="N10" s="136">
        <v>0.7024793388429752</v>
      </c>
      <c r="O10" s="20">
        <v>121</v>
      </c>
      <c r="P10" s="19" t="s">
        <v>47</v>
      </c>
      <c r="Q10" s="19"/>
      <c r="R10" s="19"/>
      <c r="S10" s="19"/>
      <c r="T10" s="25" t="e">
        <f t="shared" ref="T10:T12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1983</v>
      </c>
      <c r="C11" s="27" t="s">
        <v>50</v>
      </c>
      <c r="D11" s="41" t="s">
        <v>39</v>
      </c>
      <c r="E11" s="27">
        <v>18</v>
      </c>
      <c r="F11" s="27">
        <v>2</v>
      </c>
      <c r="G11" s="27">
        <v>21</v>
      </c>
      <c r="H11" s="27">
        <v>10</v>
      </c>
      <c r="I11" s="27">
        <v>69</v>
      </c>
      <c r="J11" s="27">
        <v>14</v>
      </c>
      <c r="K11" s="27">
        <v>6</v>
      </c>
      <c r="L11" s="27">
        <v>26</v>
      </c>
      <c r="M11" s="27">
        <v>23</v>
      </c>
      <c r="N11" s="136">
        <v>0.65714285714285714</v>
      </c>
      <c r="O11" s="25">
        <v>105</v>
      </c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17" t="s">
        <v>9</v>
      </c>
      <c r="C12" s="18"/>
      <c r="D12" s="16"/>
      <c r="E12" s="19">
        <f t="shared" ref="E12:M12" si="1">SUM(E4:E11)</f>
        <v>102</v>
      </c>
      <c r="F12" s="19">
        <f t="shared" si="1"/>
        <v>30</v>
      </c>
      <c r="G12" s="19">
        <f t="shared" si="1"/>
        <v>196</v>
      </c>
      <c r="H12" s="19">
        <f t="shared" si="1"/>
        <v>117</v>
      </c>
      <c r="I12" s="19">
        <f t="shared" si="1"/>
        <v>232</v>
      </c>
      <c r="J12" s="19">
        <f t="shared" si="1"/>
        <v>34</v>
      </c>
      <c r="K12" s="19">
        <f t="shared" si="1"/>
        <v>36</v>
      </c>
      <c r="L12" s="19">
        <f t="shared" si="1"/>
        <v>73</v>
      </c>
      <c r="M12" s="19">
        <f t="shared" si="1"/>
        <v>89</v>
      </c>
      <c r="N12" s="31">
        <f>PRODUCT(I12/O12)</f>
        <v>0.68842729970326411</v>
      </c>
      <c r="O12" s="32">
        <f>SUM(O9:O11)</f>
        <v>337</v>
      </c>
      <c r="P12" s="19"/>
      <c r="Q12" s="19"/>
      <c r="R12" s="19"/>
      <c r="S12" s="19"/>
      <c r="T12" s="25" t="e">
        <f t="shared" si="0"/>
        <v>#DIV/0!</v>
      </c>
      <c r="U12" s="19">
        <f t="shared" ref="U12:AJ12" si="2">SUM(U4:U11)</f>
        <v>18</v>
      </c>
      <c r="V12" s="19">
        <f t="shared" si="2"/>
        <v>1</v>
      </c>
      <c r="W12" s="19">
        <f t="shared" si="2"/>
        <v>19</v>
      </c>
      <c r="X12" s="19">
        <f t="shared" si="2"/>
        <v>9</v>
      </c>
      <c r="Y12" s="19">
        <f t="shared" si="2"/>
        <v>0</v>
      </c>
      <c r="Z12" s="19">
        <f t="shared" si="2"/>
        <v>0</v>
      </c>
      <c r="AA12" s="19">
        <f t="shared" si="2"/>
        <v>0</v>
      </c>
      <c r="AB12" s="19">
        <f t="shared" si="2"/>
        <v>0</v>
      </c>
      <c r="AC12" s="19">
        <f t="shared" si="2"/>
        <v>0</v>
      </c>
      <c r="AD12" s="19">
        <f t="shared" si="2"/>
        <v>0</v>
      </c>
      <c r="AE12" s="19">
        <f t="shared" si="2"/>
        <v>5</v>
      </c>
      <c r="AF12" s="19">
        <f t="shared" si="2"/>
        <v>0</v>
      </c>
      <c r="AG12" s="19">
        <f t="shared" si="2"/>
        <v>0</v>
      </c>
      <c r="AH12" s="19">
        <f t="shared" si="2"/>
        <v>0</v>
      </c>
      <c r="AI12" s="19">
        <f t="shared" si="2"/>
        <v>1</v>
      </c>
      <c r="AJ12" s="19">
        <f t="shared" si="2"/>
        <v>1</v>
      </c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9" t="s">
        <v>2</v>
      </c>
      <c r="C13" s="33"/>
      <c r="D13" s="34">
        <v>726.7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6"/>
      <c r="AJ13" s="1"/>
      <c r="AK13" s="1"/>
      <c r="AL13" s="24"/>
      <c r="AM13" s="9"/>
      <c r="AN13" s="9"/>
      <c r="AO13" s="9"/>
      <c r="AP13" s="9"/>
      <c r="AQ13" s="9"/>
    </row>
    <row r="14" spans="1:43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39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3" t="s">
        <v>52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35</v>
      </c>
      <c r="O15" s="25"/>
      <c r="P15" s="41" t="s">
        <v>30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43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1" t="s">
        <v>15</v>
      </c>
      <c r="C16" s="13"/>
      <c r="D16" s="44"/>
      <c r="E16" s="27">
        <f>PRODUCT(E12)</f>
        <v>102</v>
      </c>
      <c r="F16" s="27">
        <f>PRODUCT(F12)</f>
        <v>30</v>
      </c>
      <c r="G16" s="27">
        <f>PRODUCT(G12)</f>
        <v>196</v>
      </c>
      <c r="H16" s="27">
        <f>PRODUCT(H12)</f>
        <v>117</v>
      </c>
      <c r="I16" s="27">
        <f>PRODUCT(I12)</f>
        <v>232</v>
      </c>
      <c r="J16" s="1"/>
      <c r="K16" s="45">
        <f>PRODUCT((F16+G16)/E16)</f>
        <v>2.215686274509804</v>
      </c>
      <c r="L16" s="45">
        <f>PRODUCT(H16/E16)</f>
        <v>1.1470588235294117</v>
      </c>
      <c r="M16" s="45">
        <f>PRODUCT(I16/53)</f>
        <v>4.3773584905660377</v>
      </c>
      <c r="N16" s="30">
        <v>0.68</v>
      </c>
      <c r="O16" s="25">
        <f>PRODUCT(O12)</f>
        <v>337</v>
      </c>
      <c r="P16" s="46" t="s">
        <v>31</v>
      </c>
      <c r="Q16" s="47"/>
      <c r="R16" s="47"/>
      <c r="S16" s="48" t="s">
        <v>91</v>
      </c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9" t="s">
        <v>36</v>
      </c>
      <c r="AE16" s="48"/>
      <c r="AF16" s="48" t="s">
        <v>92</v>
      </c>
      <c r="AG16" s="48"/>
      <c r="AH16" s="48"/>
      <c r="AI16" s="48"/>
      <c r="AJ16" s="49"/>
      <c r="AK16" s="50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51" t="s">
        <v>16</v>
      </c>
      <c r="C17" s="52"/>
      <c r="D17" s="53"/>
      <c r="E17" s="27">
        <f>PRODUCT(U12)</f>
        <v>18</v>
      </c>
      <c r="F17" s="27">
        <f>PRODUCT(V12)</f>
        <v>1</v>
      </c>
      <c r="G17" s="27">
        <f>PRODUCT(W12)</f>
        <v>19</v>
      </c>
      <c r="H17" s="27">
        <f>PRODUCT(X12)</f>
        <v>9</v>
      </c>
      <c r="I17" s="27">
        <f>PRODUCT(Y12)</f>
        <v>0</v>
      </c>
      <c r="J17" s="1"/>
      <c r="K17" s="45">
        <f>PRODUCT((F17+G17)/E17)</f>
        <v>1.1111111111111112</v>
      </c>
      <c r="L17" s="45">
        <f>PRODUCT(H17/E17)</f>
        <v>0.5</v>
      </c>
      <c r="M17" s="45"/>
      <c r="N17" s="30"/>
      <c r="O17" s="25"/>
      <c r="P17" s="54" t="s">
        <v>32</v>
      </c>
      <c r="Q17" s="55"/>
      <c r="R17" s="55"/>
      <c r="S17" s="56" t="s">
        <v>91</v>
      </c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7" t="s">
        <v>36</v>
      </c>
      <c r="AE17" s="56"/>
      <c r="AF17" s="56" t="s">
        <v>92</v>
      </c>
      <c r="AG17" s="56"/>
      <c r="AH17" s="56"/>
      <c r="AI17" s="56"/>
      <c r="AJ17" s="57"/>
      <c r="AK17" s="58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9" t="s">
        <v>17</v>
      </c>
      <c r="C18" s="60"/>
      <c r="D18" s="61"/>
      <c r="E18" s="28"/>
      <c r="F18" s="28"/>
      <c r="G18" s="28"/>
      <c r="H18" s="28"/>
      <c r="I18" s="28"/>
      <c r="J18" s="1"/>
      <c r="K18" s="62"/>
      <c r="L18" s="62"/>
      <c r="M18" s="62"/>
      <c r="N18" s="63"/>
      <c r="O18" s="25"/>
      <c r="P18" s="54" t="s">
        <v>33</v>
      </c>
      <c r="Q18" s="55"/>
      <c r="R18" s="55"/>
      <c r="S18" s="56" t="s">
        <v>91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7" t="s">
        <v>36</v>
      </c>
      <c r="AE18" s="56"/>
      <c r="AF18" s="56" t="s">
        <v>92</v>
      </c>
      <c r="AG18" s="56"/>
      <c r="AH18" s="56"/>
      <c r="AI18" s="56"/>
      <c r="AJ18" s="57"/>
      <c r="AK18" s="58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64" t="s">
        <v>18</v>
      </c>
      <c r="C19" s="65"/>
      <c r="D19" s="66"/>
      <c r="E19" s="19">
        <f>SUM(E16:E18)</f>
        <v>120</v>
      </c>
      <c r="F19" s="19">
        <f>SUM(F16:F18)</f>
        <v>31</v>
      </c>
      <c r="G19" s="19">
        <f>SUM(G16:G18)</f>
        <v>215</v>
      </c>
      <c r="H19" s="19">
        <f>SUM(H16:H18)</f>
        <v>126</v>
      </c>
      <c r="I19" s="19">
        <f>SUM(I16:I18)</f>
        <v>232</v>
      </c>
      <c r="J19" s="1"/>
      <c r="K19" s="67">
        <f>PRODUCT((F19+G19)/E19)</f>
        <v>2.0499999999999998</v>
      </c>
      <c r="L19" s="67">
        <f>PRODUCT(H19/E19)</f>
        <v>1.05</v>
      </c>
      <c r="M19" s="67">
        <v>4.38</v>
      </c>
      <c r="N19" s="31">
        <v>0.68</v>
      </c>
      <c r="O19" s="25">
        <f>SUM(O16:O18)</f>
        <v>337</v>
      </c>
      <c r="P19" s="68" t="s">
        <v>34</v>
      </c>
      <c r="Q19" s="69"/>
      <c r="R19" s="69"/>
      <c r="S19" s="70" t="s">
        <v>94</v>
      </c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 t="s">
        <v>93</v>
      </c>
      <c r="AE19" s="70"/>
      <c r="AF19" s="70" t="s">
        <v>95</v>
      </c>
      <c r="AG19" s="70"/>
      <c r="AH19" s="70"/>
      <c r="AI19" s="70"/>
      <c r="AJ19" s="71"/>
      <c r="AK19" s="72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 t="s">
        <v>37</v>
      </c>
      <c r="C21" s="1"/>
      <c r="D21" s="1" t="s">
        <v>53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83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s="7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7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5"/>
      <c r="AF27" s="25"/>
      <c r="AG27" s="25"/>
      <c r="AH27" s="25"/>
      <c r="AI27" s="25"/>
      <c r="AJ27" s="25"/>
      <c r="AK27" s="25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5"/>
      <c r="AF28" s="25"/>
      <c r="AG28" s="25"/>
      <c r="AH28" s="25"/>
      <c r="AI28" s="25"/>
      <c r="AJ28" s="25"/>
      <c r="AK28" s="25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5"/>
      <c r="AH29" s="25"/>
      <c r="AI29" s="25"/>
      <c r="AJ29" s="25"/>
      <c r="AK29" s="25"/>
      <c r="AL29" s="9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38"/>
      <c r="R30" s="1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35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25"/>
      <c r="Z33" s="25"/>
      <c r="AA33" s="73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75"/>
      <c r="AN33" s="75"/>
      <c r="AO33" s="75"/>
      <c r="AP33" s="75"/>
      <c r="AQ33" s="75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25"/>
      <c r="Z34" s="25"/>
      <c r="AA34" s="73"/>
      <c r="AB34" s="73"/>
      <c r="AC34" s="25"/>
      <c r="AD34" s="25"/>
      <c r="AE34" s="25"/>
      <c r="AF34" s="25"/>
      <c r="AG34" s="25"/>
      <c r="AH34" s="25"/>
      <c r="AI34" s="25"/>
      <c r="AJ34" s="25"/>
      <c r="AK34" s="25"/>
      <c r="AL34" s="9"/>
      <c r="AM34" s="75"/>
      <c r="AN34" s="75"/>
      <c r="AO34" s="75"/>
      <c r="AP34" s="75"/>
      <c r="AQ34" s="75"/>
    </row>
    <row r="35" spans="1:43" ht="15" customHeight="1" x14ac:dyDescent="0.25">
      <c r="A35" s="7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73"/>
      <c r="AB35" s="73"/>
      <c r="AC35" s="25"/>
      <c r="AD35" s="25"/>
      <c r="AE35" s="25"/>
      <c r="AF35" s="25"/>
      <c r="AG35" s="25"/>
      <c r="AH35" s="25"/>
      <c r="AI35" s="25"/>
      <c r="AJ35" s="25"/>
      <c r="AK35" s="25"/>
      <c r="AL35" s="9"/>
    </row>
    <row r="36" spans="1:43" ht="15" customHeight="1" x14ac:dyDescent="0.25">
      <c r="A36" s="7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73"/>
      <c r="AB36" s="73"/>
      <c r="AC36" s="25"/>
      <c r="AD36" s="25"/>
      <c r="AE36" s="25"/>
      <c r="AF36" s="25"/>
      <c r="AG36" s="25"/>
      <c r="AH36" s="25"/>
      <c r="AI36" s="25"/>
      <c r="AJ36" s="25"/>
      <c r="AK36" s="25"/>
      <c r="AL36" s="9"/>
    </row>
    <row r="37" spans="1:43" ht="15" customHeight="1" x14ac:dyDescent="0.25">
      <c r="A37" s="7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3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</row>
    <row r="38" spans="1:43" ht="15" customHeight="1" x14ac:dyDescent="0.25">
      <c r="A38" s="76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35"/>
      <c r="O38" s="25"/>
      <c r="P38" s="25"/>
      <c r="Q38" s="25"/>
      <c r="R38" s="25"/>
      <c r="S38" s="25"/>
      <c r="T38" s="25"/>
      <c r="U38" s="1"/>
      <c r="V38" s="38"/>
      <c r="W38" s="1"/>
      <c r="X38" s="25"/>
      <c r="Y38" s="25"/>
      <c r="Z38" s="25"/>
      <c r="AA38" s="25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</row>
    <row r="39" spans="1:43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73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1"/>
      <c r="AC40" s="1"/>
      <c r="AD40" s="1"/>
      <c r="AE40" s="1"/>
      <c r="AF40" s="1"/>
      <c r="AG40" s="1"/>
      <c r="AH40" s="1"/>
      <c r="AI40" s="1"/>
      <c r="AJ40" s="1"/>
      <c r="AK40" s="39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1"/>
      <c r="AC41" s="1"/>
      <c r="AD41" s="1"/>
      <c r="AE41" s="1"/>
      <c r="AF41" s="1"/>
      <c r="AG41" s="1"/>
      <c r="AH41" s="1"/>
      <c r="AI41" s="1"/>
      <c r="AJ41" s="1"/>
      <c r="AK41" s="3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P45" s="25"/>
      <c r="Q45" s="25"/>
      <c r="R45" s="25"/>
      <c r="S45" s="25"/>
      <c r="T45" s="25"/>
    </row>
    <row r="46" spans="1:43" ht="15" customHeight="1" x14ac:dyDescent="0.25">
      <c r="P46" s="25"/>
      <c r="Q46" s="25"/>
      <c r="R46" s="25"/>
      <c r="S46" s="25"/>
      <c r="T46" s="25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9"/>
      <c r="Q48" s="9"/>
      <c r="R48" s="9"/>
      <c r="S48" s="1"/>
      <c r="T48" s="25"/>
    </row>
    <row r="49" spans="16:20" ht="15" customHeight="1" x14ac:dyDescent="0.25">
      <c r="P49" s="9"/>
      <c r="Q49" s="9"/>
      <c r="R49" s="9"/>
      <c r="S49" s="1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</row>
    <row r="79" spans="16:20" ht="15" customHeight="1" x14ac:dyDescent="0.25">
      <c r="P79" s="9"/>
      <c r="Q79" s="9"/>
      <c r="R79" s="9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33" style="125" customWidth="1"/>
    <col min="3" max="3" width="17.5703125" style="80" customWidth="1"/>
    <col min="4" max="4" width="10.5703125" style="126" customWidth="1"/>
    <col min="5" max="5" width="10.28515625" style="126" customWidth="1"/>
    <col min="6" max="6" width="0.7109375" style="37" customWidth="1"/>
    <col min="7" max="11" width="4.7109375" style="80" customWidth="1"/>
    <col min="12" max="12" width="6.28515625" style="80" customWidth="1"/>
    <col min="13" max="16" width="4.7109375" style="80" customWidth="1"/>
    <col min="17" max="21" width="6.7109375" style="158" customWidth="1"/>
    <col min="22" max="22" width="11" style="80" customWidth="1"/>
    <col min="23" max="23" width="24.140625" style="126" customWidth="1"/>
    <col min="24" max="24" width="9.42578125" style="80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7" t="s">
        <v>98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51"/>
      <c r="R1" s="151"/>
      <c r="S1" s="151"/>
      <c r="T1" s="151"/>
      <c r="U1" s="151"/>
      <c r="V1" s="84"/>
      <c r="W1" s="85"/>
      <c r="X1" s="82"/>
      <c r="Y1" s="86"/>
      <c r="Z1" s="86"/>
      <c r="AA1" s="86"/>
      <c r="AB1" s="86"/>
      <c r="AC1" s="86"/>
      <c r="AD1" s="86"/>
    </row>
    <row r="2" spans="1:30" ht="15.75" x14ac:dyDescent="0.25">
      <c r="A2" s="9"/>
      <c r="B2" s="87" t="s">
        <v>97</v>
      </c>
      <c r="C2" s="4" t="s">
        <v>45</v>
      </c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52"/>
      <c r="R2" s="152"/>
      <c r="S2" s="152"/>
      <c r="T2" s="152"/>
      <c r="U2" s="152"/>
      <c r="V2" s="12"/>
      <c r="W2" s="88"/>
      <c r="X2" s="43"/>
      <c r="Y2" s="86"/>
      <c r="Z2" s="86"/>
      <c r="AA2" s="86"/>
      <c r="AB2" s="86"/>
      <c r="AC2" s="86"/>
      <c r="AD2" s="86"/>
    </row>
    <row r="3" spans="1:30" x14ac:dyDescent="0.25">
      <c r="A3" s="9"/>
      <c r="B3" s="90" t="s">
        <v>103</v>
      </c>
      <c r="C3" s="23" t="s">
        <v>54</v>
      </c>
      <c r="D3" s="91" t="s">
        <v>55</v>
      </c>
      <c r="E3" s="92" t="s">
        <v>1</v>
      </c>
      <c r="F3" s="25"/>
      <c r="G3" s="93" t="s">
        <v>56</v>
      </c>
      <c r="H3" s="94" t="s">
        <v>57</v>
      </c>
      <c r="I3" s="94" t="s">
        <v>28</v>
      </c>
      <c r="J3" s="18" t="s">
        <v>58</v>
      </c>
      <c r="K3" s="95" t="s">
        <v>59</v>
      </c>
      <c r="L3" s="95" t="s">
        <v>60</v>
      </c>
      <c r="M3" s="93" t="s">
        <v>61</v>
      </c>
      <c r="N3" s="93" t="s">
        <v>27</v>
      </c>
      <c r="O3" s="94" t="s">
        <v>62</v>
      </c>
      <c r="P3" s="93" t="s">
        <v>57</v>
      </c>
      <c r="Q3" s="153" t="s">
        <v>3</v>
      </c>
      <c r="R3" s="153">
        <v>1</v>
      </c>
      <c r="S3" s="153">
        <v>2</v>
      </c>
      <c r="T3" s="153">
        <v>3</v>
      </c>
      <c r="U3" s="153" t="s">
        <v>63</v>
      </c>
      <c r="V3" s="18" t="s">
        <v>19</v>
      </c>
      <c r="W3" s="17" t="s">
        <v>64</v>
      </c>
      <c r="X3" s="17" t="s">
        <v>65</v>
      </c>
      <c r="Y3" s="86"/>
      <c r="Z3" s="86"/>
      <c r="AA3" s="86"/>
      <c r="AB3" s="86"/>
      <c r="AC3" s="86"/>
      <c r="AD3" s="86"/>
    </row>
    <row r="4" spans="1:30" x14ac:dyDescent="0.25">
      <c r="A4" s="9"/>
      <c r="B4" s="145" t="s">
        <v>69</v>
      </c>
      <c r="C4" s="96" t="s">
        <v>70</v>
      </c>
      <c r="D4" s="97" t="s">
        <v>66</v>
      </c>
      <c r="E4" s="98" t="s">
        <v>39</v>
      </c>
      <c r="F4" s="148"/>
      <c r="G4" s="99"/>
      <c r="H4" s="100">
        <v>1</v>
      </c>
      <c r="I4" s="99"/>
      <c r="J4" s="101" t="s">
        <v>71</v>
      </c>
      <c r="K4" s="101">
        <v>9</v>
      </c>
      <c r="L4" s="101"/>
      <c r="M4" s="101">
        <v>1</v>
      </c>
      <c r="N4" s="99"/>
      <c r="O4" s="100"/>
      <c r="P4" s="99"/>
      <c r="Q4" s="147"/>
      <c r="R4" s="147"/>
      <c r="S4" s="147"/>
      <c r="T4" s="147"/>
      <c r="U4" s="147"/>
      <c r="V4" s="102"/>
      <c r="W4" s="96" t="s">
        <v>72</v>
      </c>
      <c r="X4" s="103" t="s">
        <v>73</v>
      </c>
      <c r="Y4" s="86"/>
      <c r="Z4" s="86"/>
      <c r="AA4" s="86"/>
      <c r="AB4" s="86"/>
      <c r="AC4" s="86"/>
      <c r="AD4" s="86"/>
    </row>
    <row r="5" spans="1:30" x14ac:dyDescent="0.25">
      <c r="A5" s="24"/>
      <c r="B5" s="145" t="s">
        <v>74</v>
      </c>
      <c r="C5" s="96" t="s">
        <v>75</v>
      </c>
      <c r="D5" s="97" t="s">
        <v>66</v>
      </c>
      <c r="E5" s="98" t="s">
        <v>39</v>
      </c>
      <c r="F5" s="148"/>
      <c r="G5" s="99"/>
      <c r="H5" s="100"/>
      <c r="I5" s="99">
        <v>1</v>
      </c>
      <c r="J5" s="101" t="s">
        <v>76</v>
      </c>
      <c r="K5" s="101">
        <v>3</v>
      </c>
      <c r="L5" s="101"/>
      <c r="M5" s="101">
        <v>1</v>
      </c>
      <c r="N5" s="99"/>
      <c r="O5" s="100">
        <v>1</v>
      </c>
      <c r="P5" s="99">
        <v>1</v>
      </c>
      <c r="Q5" s="147"/>
      <c r="R5" s="147"/>
      <c r="S5" s="147"/>
      <c r="T5" s="147"/>
      <c r="U5" s="147"/>
      <c r="V5" s="102"/>
      <c r="W5" s="96" t="s">
        <v>72</v>
      </c>
      <c r="X5" s="103" t="s">
        <v>77</v>
      </c>
      <c r="Y5" s="86"/>
      <c r="Z5" s="86"/>
      <c r="AA5" s="86"/>
      <c r="AB5" s="86"/>
      <c r="AC5" s="86"/>
      <c r="AD5" s="86"/>
    </row>
    <row r="6" spans="1:30" x14ac:dyDescent="0.25">
      <c r="A6" s="24"/>
      <c r="B6" s="145" t="s">
        <v>78</v>
      </c>
      <c r="C6" s="96" t="s">
        <v>79</v>
      </c>
      <c r="D6" s="97" t="s">
        <v>66</v>
      </c>
      <c r="E6" s="98" t="s">
        <v>39</v>
      </c>
      <c r="F6" s="148"/>
      <c r="G6" s="99">
        <v>1</v>
      </c>
      <c r="H6" s="100"/>
      <c r="I6" s="99"/>
      <c r="J6" s="101"/>
      <c r="K6" s="101" t="s">
        <v>67</v>
      </c>
      <c r="L6" s="101"/>
      <c r="M6" s="101">
        <v>1</v>
      </c>
      <c r="N6" s="99"/>
      <c r="O6" s="100"/>
      <c r="P6" s="99"/>
      <c r="Q6" s="147"/>
      <c r="R6" s="147"/>
      <c r="S6" s="147"/>
      <c r="T6" s="147"/>
      <c r="U6" s="147"/>
      <c r="V6" s="102"/>
      <c r="W6" s="96" t="s">
        <v>80</v>
      </c>
      <c r="X6" s="103" t="s">
        <v>81</v>
      </c>
      <c r="Y6" s="86"/>
      <c r="Z6" s="86"/>
      <c r="AA6" s="86"/>
      <c r="AB6" s="86"/>
      <c r="AC6" s="86"/>
      <c r="AD6" s="86"/>
    </row>
    <row r="7" spans="1:30" x14ac:dyDescent="0.25">
      <c r="A7" s="24"/>
      <c r="B7" s="149" t="s">
        <v>82</v>
      </c>
      <c r="C7" s="128" t="s">
        <v>83</v>
      </c>
      <c r="D7" s="129" t="s">
        <v>84</v>
      </c>
      <c r="E7" s="130" t="s">
        <v>39</v>
      </c>
      <c r="F7" s="148"/>
      <c r="G7" s="131"/>
      <c r="H7" s="132"/>
      <c r="I7" s="131">
        <v>1</v>
      </c>
      <c r="J7" s="133" t="s">
        <v>76</v>
      </c>
      <c r="K7" s="133">
        <v>8</v>
      </c>
      <c r="L7" s="133"/>
      <c r="M7" s="133">
        <v>1</v>
      </c>
      <c r="N7" s="131"/>
      <c r="O7" s="132">
        <v>1</v>
      </c>
      <c r="P7" s="131">
        <v>1</v>
      </c>
      <c r="Q7" s="150" t="s">
        <v>105</v>
      </c>
      <c r="R7" s="150" t="s">
        <v>106</v>
      </c>
      <c r="S7" s="150" t="s">
        <v>106</v>
      </c>
      <c r="T7" s="150"/>
      <c r="U7" s="150" t="s">
        <v>106</v>
      </c>
      <c r="V7" s="134">
        <v>1</v>
      </c>
      <c r="W7" s="128" t="s">
        <v>85</v>
      </c>
      <c r="X7" s="135" t="s">
        <v>107</v>
      </c>
      <c r="Y7" s="86"/>
      <c r="Z7" s="86"/>
      <c r="AA7" s="86"/>
      <c r="AB7" s="86"/>
      <c r="AC7" s="86"/>
      <c r="AD7" s="86"/>
    </row>
    <row r="8" spans="1:30" x14ac:dyDescent="0.25">
      <c r="A8" s="9"/>
      <c r="B8" s="149" t="s">
        <v>86</v>
      </c>
      <c r="C8" s="128" t="s">
        <v>87</v>
      </c>
      <c r="D8" s="129" t="s">
        <v>84</v>
      </c>
      <c r="E8" s="130" t="s">
        <v>39</v>
      </c>
      <c r="F8" s="148"/>
      <c r="G8" s="131">
        <v>1</v>
      </c>
      <c r="H8" s="132"/>
      <c r="I8" s="132"/>
      <c r="J8" s="133" t="s">
        <v>76</v>
      </c>
      <c r="K8" s="133">
        <v>5</v>
      </c>
      <c r="L8" s="133"/>
      <c r="M8" s="133">
        <v>1</v>
      </c>
      <c r="N8" s="131"/>
      <c r="O8" s="132">
        <v>2</v>
      </c>
      <c r="P8" s="131">
        <v>1</v>
      </c>
      <c r="Q8" s="150" t="s">
        <v>108</v>
      </c>
      <c r="R8" s="150" t="s">
        <v>109</v>
      </c>
      <c r="S8" s="150" t="s">
        <v>110</v>
      </c>
      <c r="T8" s="150"/>
      <c r="U8" s="150" t="s">
        <v>111</v>
      </c>
      <c r="V8" s="134">
        <v>0.33333333333333331</v>
      </c>
      <c r="W8" s="128" t="s">
        <v>88</v>
      </c>
      <c r="X8" s="135" t="s">
        <v>89</v>
      </c>
      <c r="Y8" s="86"/>
      <c r="Z8" s="86"/>
      <c r="AA8" s="86"/>
      <c r="AB8" s="86"/>
      <c r="AC8" s="86"/>
      <c r="AD8" s="86"/>
    </row>
    <row r="9" spans="1:30" x14ac:dyDescent="0.25">
      <c r="A9" s="24"/>
      <c r="B9" s="23" t="s">
        <v>9</v>
      </c>
      <c r="C9" s="18"/>
      <c r="D9" s="17"/>
      <c r="E9" s="104"/>
      <c r="F9" s="105"/>
      <c r="G9" s="19">
        <f>SUM(G4:G8)</f>
        <v>2</v>
      </c>
      <c r="H9" s="19">
        <f>SUM(H4:H8)</f>
        <v>1</v>
      </c>
      <c r="I9" s="19">
        <f>SUM(I4:I8)</f>
        <v>2</v>
      </c>
      <c r="J9" s="18"/>
      <c r="K9" s="18"/>
      <c r="L9" s="18"/>
      <c r="M9" s="19">
        <f t="shared" ref="M9:U9" si="0">SUM(M4:M8)</f>
        <v>5</v>
      </c>
      <c r="N9" s="19"/>
      <c r="O9" s="19">
        <f t="shared" si="0"/>
        <v>4</v>
      </c>
      <c r="P9" s="19">
        <f t="shared" si="0"/>
        <v>3</v>
      </c>
      <c r="Q9" s="107" t="s">
        <v>112</v>
      </c>
      <c r="R9" s="107" t="s">
        <v>115</v>
      </c>
      <c r="S9" s="107" t="s">
        <v>114</v>
      </c>
      <c r="T9" s="107"/>
      <c r="U9" s="107" t="s">
        <v>113</v>
      </c>
      <c r="V9" s="31">
        <v>0.55600000000000005</v>
      </c>
      <c r="W9" s="106"/>
      <c r="X9" s="107"/>
      <c r="Y9" s="86"/>
      <c r="Z9" s="86"/>
      <c r="AA9" s="86"/>
      <c r="AB9" s="86"/>
      <c r="AC9" s="86"/>
      <c r="AD9" s="86"/>
    </row>
    <row r="10" spans="1:30" x14ac:dyDescent="0.25">
      <c r="A10" s="24"/>
      <c r="B10" s="108" t="s">
        <v>68</v>
      </c>
      <c r="C10" s="109" t="s">
        <v>90</v>
      </c>
      <c r="D10" s="110"/>
      <c r="E10" s="111"/>
      <c r="F10" s="112"/>
      <c r="G10" s="113"/>
      <c r="H10" s="113"/>
      <c r="I10" s="113"/>
      <c r="J10" s="114"/>
      <c r="K10" s="114"/>
      <c r="L10" s="114"/>
      <c r="M10" s="113"/>
      <c r="N10" s="113"/>
      <c r="O10" s="113"/>
      <c r="P10" s="113"/>
      <c r="Q10" s="154"/>
      <c r="R10" s="154"/>
      <c r="S10" s="154"/>
      <c r="T10" s="154"/>
      <c r="U10" s="154"/>
      <c r="V10" s="113"/>
      <c r="W10" s="110"/>
      <c r="X10" s="115"/>
      <c r="Y10" s="86"/>
      <c r="Z10" s="86"/>
      <c r="AA10" s="86"/>
      <c r="AB10" s="86"/>
      <c r="AC10" s="86"/>
      <c r="AD10" s="86"/>
    </row>
    <row r="11" spans="1:30" x14ac:dyDescent="0.25">
      <c r="A11" s="24"/>
      <c r="B11" s="116"/>
      <c r="C11" s="117"/>
      <c r="D11" s="117"/>
      <c r="E11" s="118"/>
      <c r="F11" s="118"/>
      <c r="G11" s="119"/>
      <c r="H11" s="120"/>
      <c r="I11" s="118"/>
      <c r="J11" s="120"/>
      <c r="K11" s="120"/>
      <c r="L11" s="120"/>
      <c r="M11" s="120"/>
      <c r="N11" s="120"/>
      <c r="O11" s="120"/>
      <c r="P11" s="120"/>
      <c r="Q11" s="155"/>
      <c r="R11" s="155"/>
      <c r="S11" s="155"/>
      <c r="T11" s="155"/>
      <c r="U11" s="155"/>
      <c r="V11" s="120"/>
      <c r="W11" s="120"/>
      <c r="X11" s="121"/>
      <c r="Y11" s="86"/>
      <c r="Z11" s="86"/>
      <c r="AA11" s="86"/>
      <c r="AB11" s="86"/>
      <c r="AC11" s="86"/>
      <c r="AD11" s="86"/>
    </row>
    <row r="12" spans="1:30" x14ac:dyDescent="0.25">
      <c r="A12" s="9"/>
      <c r="B12" s="90" t="s">
        <v>99</v>
      </c>
      <c r="C12" s="23" t="s">
        <v>100</v>
      </c>
      <c r="D12" s="91" t="s">
        <v>55</v>
      </c>
      <c r="E12" s="92" t="s">
        <v>1</v>
      </c>
      <c r="F12" s="25"/>
      <c r="G12" s="93" t="s">
        <v>56</v>
      </c>
      <c r="H12" s="94" t="s">
        <v>57</v>
      </c>
      <c r="I12" s="94" t="s">
        <v>28</v>
      </c>
      <c r="J12" s="18" t="s">
        <v>58</v>
      </c>
      <c r="K12" s="95" t="s">
        <v>59</v>
      </c>
      <c r="L12" s="95" t="s">
        <v>60</v>
      </c>
      <c r="M12" s="93" t="s">
        <v>61</v>
      </c>
      <c r="N12" s="93" t="s">
        <v>27</v>
      </c>
      <c r="O12" s="94" t="s">
        <v>62</v>
      </c>
      <c r="P12" s="93" t="s">
        <v>57</v>
      </c>
      <c r="Q12" s="153" t="s">
        <v>3</v>
      </c>
      <c r="R12" s="153">
        <v>1</v>
      </c>
      <c r="S12" s="153">
        <v>2</v>
      </c>
      <c r="T12" s="153">
        <v>3</v>
      </c>
      <c r="U12" s="153" t="s">
        <v>63</v>
      </c>
      <c r="V12" s="18" t="s">
        <v>19</v>
      </c>
      <c r="W12" s="17" t="s">
        <v>64</v>
      </c>
      <c r="X12" s="17" t="s">
        <v>65</v>
      </c>
      <c r="Y12" s="86"/>
      <c r="Z12" s="86"/>
      <c r="AA12" s="86"/>
      <c r="AB12" s="86"/>
      <c r="AC12" s="86"/>
      <c r="AD12" s="86"/>
    </row>
    <row r="13" spans="1:30" x14ac:dyDescent="0.25">
      <c r="A13" s="9"/>
      <c r="B13" s="145" t="s">
        <v>104</v>
      </c>
      <c r="C13" s="96" t="s">
        <v>101</v>
      </c>
      <c r="D13" s="97" t="s">
        <v>66</v>
      </c>
      <c r="E13" s="98" t="s">
        <v>39</v>
      </c>
      <c r="F13" s="146"/>
      <c r="G13" s="99">
        <v>1</v>
      </c>
      <c r="H13" s="100"/>
      <c r="I13" s="99"/>
      <c r="J13" s="101" t="s">
        <v>76</v>
      </c>
      <c r="K13" s="101"/>
      <c r="L13" s="101"/>
      <c r="M13" s="101">
        <v>1</v>
      </c>
      <c r="N13" s="99"/>
      <c r="O13" s="100"/>
      <c r="P13" s="99"/>
      <c r="Q13" s="147"/>
      <c r="R13" s="147"/>
      <c r="S13" s="147"/>
      <c r="T13" s="147"/>
      <c r="U13" s="147"/>
      <c r="V13" s="102"/>
      <c r="W13" s="145" t="s">
        <v>102</v>
      </c>
      <c r="X13" s="99"/>
      <c r="Y13" s="86"/>
      <c r="Z13" s="86"/>
      <c r="AA13" s="86"/>
      <c r="AB13" s="86"/>
      <c r="AC13" s="86"/>
      <c r="AD13" s="86"/>
    </row>
    <row r="14" spans="1:30" x14ac:dyDescent="0.25">
      <c r="A14" s="24"/>
      <c r="B14" s="138"/>
      <c r="C14" s="139"/>
      <c r="D14" s="140"/>
      <c r="E14" s="141"/>
      <c r="F14" s="142"/>
      <c r="G14" s="139"/>
      <c r="H14" s="139"/>
      <c r="I14" s="139"/>
      <c r="J14" s="143"/>
      <c r="K14" s="143"/>
      <c r="L14" s="143"/>
      <c r="M14" s="139"/>
      <c r="N14" s="139"/>
      <c r="O14" s="139"/>
      <c r="P14" s="139"/>
      <c r="Q14" s="156"/>
      <c r="R14" s="156"/>
      <c r="S14" s="156"/>
      <c r="T14" s="156"/>
      <c r="U14" s="156"/>
      <c r="V14" s="139"/>
      <c r="W14" s="140"/>
      <c r="X14" s="144"/>
      <c r="Y14" s="86"/>
      <c r="Z14" s="86"/>
      <c r="AA14" s="86"/>
      <c r="AB14" s="86"/>
      <c r="AC14" s="86"/>
      <c r="AD14" s="86"/>
    </row>
    <row r="15" spans="1:30" x14ac:dyDescent="0.25">
      <c r="A15" s="24"/>
      <c r="B15" s="122"/>
      <c r="C15" s="1"/>
      <c r="D15" s="122"/>
      <c r="E15" s="12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57"/>
      <c r="R15" s="157"/>
      <c r="S15" s="157"/>
      <c r="T15" s="157"/>
      <c r="U15" s="157"/>
      <c r="V15" s="1"/>
      <c r="W15" s="122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22"/>
      <c r="C16" s="1"/>
      <c r="D16" s="122"/>
      <c r="E16" s="12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57"/>
      <c r="R16" s="157"/>
      <c r="S16" s="157"/>
      <c r="T16" s="157"/>
      <c r="U16" s="157"/>
      <c r="V16" s="1"/>
      <c r="W16" s="122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22"/>
      <c r="C17" s="1"/>
      <c r="D17" s="122"/>
      <c r="E17" s="12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57"/>
      <c r="R17" s="157"/>
      <c r="S17" s="157"/>
      <c r="T17" s="157"/>
      <c r="U17" s="157"/>
      <c r="V17" s="1"/>
      <c r="W17" s="122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22"/>
      <c r="C18" s="1"/>
      <c r="D18" s="122"/>
      <c r="E18" s="12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57"/>
      <c r="R18" s="157"/>
      <c r="S18" s="157"/>
      <c r="T18" s="157"/>
      <c r="U18" s="157"/>
      <c r="V18" s="1"/>
      <c r="W18" s="122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22"/>
      <c r="C19" s="1"/>
      <c r="D19" s="122"/>
      <c r="E19" s="12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57"/>
      <c r="R19" s="157"/>
      <c r="S19" s="157"/>
      <c r="T19" s="157"/>
      <c r="U19" s="157"/>
      <c r="V19" s="1"/>
      <c r="W19" s="122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22"/>
      <c r="C20" s="1"/>
      <c r="D20" s="122"/>
      <c r="E20" s="12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57"/>
      <c r="R20" s="157"/>
      <c r="S20" s="157"/>
      <c r="T20" s="157"/>
      <c r="U20" s="157"/>
      <c r="V20" s="1"/>
      <c r="W20" s="122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22"/>
      <c r="C21" s="1"/>
      <c r="D21" s="122"/>
      <c r="E21" s="12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7"/>
      <c r="R21" s="157"/>
      <c r="S21" s="157"/>
      <c r="T21" s="157"/>
      <c r="U21" s="157"/>
      <c r="V21" s="1"/>
      <c r="W21" s="122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22"/>
      <c r="C22" s="1"/>
      <c r="D22" s="122"/>
      <c r="E22" s="12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7"/>
      <c r="R22" s="157"/>
      <c r="S22" s="157"/>
      <c r="T22" s="157"/>
      <c r="U22" s="157"/>
      <c r="V22" s="1"/>
      <c r="W22" s="122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22"/>
      <c r="C23" s="1"/>
      <c r="D23" s="122"/>
      <c r="E23" s="12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7"/>
      <c r="R23" s="157"/>
      <c r="S23" s="157"/>
      <c r="T23" s="157"/>
      <c r="U23" s="157"/>
      <c r="V23" s="1"/>
      <c r="W23" s="122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22"/>
      <c r="C24" s="1"/>
      <c r="D24" s="122"/>
      <c r="E24" s="12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7"/>
      <c r="R24" s="157"/>
      <c r="S24" s="157"/>
      <c r="T24" s="157"/>
      <c r="U24" s="157"/>
      <c r="V24" s="1"/>
      <c r="W24" s="122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22"/>
      <c r="C25" s="1"/>
      <c r="D25" s="122"/>
      <c r="E25" s="12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7"/>
      <c r="R25" s="157"/>
      <c r="S25" s="157"/>
      <c r="T25" s="157"/>
      <c r="U25" s="157"/>
      <c r="V25" s="1"/>
      <c r="W25" s="122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22"/>
      <c r="C26" s="1"/>
      <c r="D26" s="122"/>
      <c r="E26" s="12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7"/>
      <c r="R26" s="157"/>
      <c r="S26" s="157"/>
      <c r="T26" s="157"/>
      <c r="U26" s="157"/>
      <c r="V26" s="1"/>
      <c r="W26" s="122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22"/>
      <c r="C27" s="1"/>
      <c r="D27" s="122"/>
      <c r="E27" s="12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7"/>
      <c r="R27" s="157"/>
      <c r="S27" s="157"/>
      <c r="T27" s="157"/>
      <c r="U27" s="157"/>
      <c r="V27" s="1"/>
      <c r="W27" s="122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22"/>
      <c r="C28" s="1"/>
      <c r="D28" s="122"/>
      <c r="E28" s="12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7"/>
      <c r="R28" s="157"/>
      <c r="S28" s="157"/>
      <c r="T28" s="157"/>
      <c r="U28" s="157"/>
      <c r="V28" s="1"/>
      <c r="W28" s="122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22"/>
      <c r="C29" s="1"/>
      <c r="D29" s="122"/>
      <c r="E29" s="12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7"/>
      <c r="R29" s="157"/>
      <c r="S29" s="157"/>
      <c r="T29" s="157"/>
      <c r="U29" s="157"/>
      <c r="V29" s="1"/>
      <c r="W29" s="122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22"/>
      <c r="C30" s="1"/>
      <c r="D30" s="122"/>
      <c r="E30" s="12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7"/>
      <c r="R30" s="157"/>
      <c r="S30" s="157"/>
      <c r="T30" s="157"/>
      <c r="U30" s="157"/>
      <c r="V30" s="1"/>
      <c r="W30" s="122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22"/>
      <c r="C31" s="1"/>
      <c r="D31" s="122"/>
      <c r="E31" s="12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7"/>
      <c r="R31" s="157"/>
      <c r="S31" s="157"/>
      <c r="T31" s="157"/>
      <c r="U31" s="157"/>
      <c r="V31" s="1"/>
      <c r="W31" s="122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22"/>
      <c r="C32" s="1"/>
      <c r="D32" s="122"/>
      <c r="E32" s="12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7"/>
      <c r="R32" s="157"/>
      <c r="S32" s="157"/>
      <c r="T32" s="157"/>
      <c r="U32" s="157"/>
      <c r="V32" s="1"/>
      <c r="W32" s="122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22"/>
      <c r="C33" s="1"/>
      <c r="D33" s="122"/>
      <c r="E33" s="12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7"/>
      <c r="R33" s="157"/>
      <c r="S33" s="157"/>
      <c r="T33" s="157"/>
      <c r="U33" s="157"/>
      <c r="V33" s="1"/>
      <c r="W33" s="122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22"/>
      <c r="C34" s="1"/>
      <c r="D34" s="122"/>
      <c r="E34" s="12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7"/>
      <c r="R34" s="157"/>
      <c r="S34" s="157"/>
      <c r="T34" s="157"/>
      <c r="U34" s="157"/>
      <c r="V34" s="1"/>
      <c r="W34" s="122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22"/>
      <c r="C35" s="1"/>
      <c r="D35" s="122"/>
      <c r="E35" s="12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7"/>
      <c r="R35" s="157"/>
      <c r="S35" s="157"/>
      <c r="T35" s="157"/>
      <c r="U35" s="157"/>
      <c r="V35" s="1"/>
      <c r="W35" s="122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22"/>
      <c r="C36" s="1"/>
      <c r="D36" s="122"/>
      <c r="E36" s="12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7"/>
      <c r="R36" s="157"/>
      <c r="S36" s="157"/>
      <c r="T36" s="157"/>
      <c r="U36" s="157"/>
      <c r="V36" s="1"/>
      <c r="W36" s="122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22"/>
      <c r="C37" s="1"/>
      <c r="D37" s="122"/>
      <c r="E37" s="12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7"/>
      <c r="R37" s="157"/>
      <c r="S37" s="157"/>
      <c r="T37" s="157"/>
      <c r="U37" s="157"/>
      <c r="V37" s="1"/>
      <c r="W37" s="122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22"/>
      <c r="C38" s="1"/>
      <c r="D38" s="122"/>
      <c r="E38" s="12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7"/>
      <c r="R38" s="157"/>
      <c r="S38" s="157"/>
      <c r="T38" s="157"/>
      <c r="U38" s="157"/>
      <c r="V38" s="1"/>
      <c r="W38" s="122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22"/>
      <c r="C39" s="1"/>
      <c r="D39" s="122"/>
      <c r="E39" s="12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7"/>
      <c r="R39" s="157"/>
      <c r="S39" s="157"/>
      <c r="T39" s="157"/>
      <c r="U39" s="157"/>
      <c r="V39" s="1"/>
      <c r="W39" s="122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22"/>
      <c r="C40" s="1"/>
      <c r="D40" s="122"/>
      <c r="E40" s="12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7"/>
      <c r="R40" s="157"/>
      <c r="S40" s="157"/>
      <c r="T40" s="157"/>
      <c r="U40" s="157"/>
      <c r="V40" s="1"/>
      <c r="W40" s="122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22"/>
      <c r="C41" s="1"/>
      <c r="D41" s="122"/>
      <c r="E41" s="12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7"/>
      <c r="R41" s="157"/>
      <c r="S41" s="157"/>
      <c r="T41" s="157"/>
      <c r="U41" s="157"/>
      <c r="V41" s="1"/>
      <c r="W41" s="122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22"/>
      <c r="C42" s="1"/>
      <c r="D42" s="122"/>
      <c r="E42" s="12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7"/>
      <c r="R42" s="157"/>
      <c r="S42" s="157"/>
      <c r="T42" s="157"/>
      <c r="U42" s="157"/>
      <c r="V42" s="1"/>
      <c r="W42" s="122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22"/>
      <c r="C43" s="1"/>
      <c r="D43" s="122"/>
      <c r="E43" s="12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7"/>
      <c r="R43" s="157"/>
      <c r="S43" s="157"/>
      <c r="T43" s="157"/>
      <c r="U43" s="157"/>
      <c r="V43" s="1"/>
      <c r="W43" s="122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22"/>
      <c r="C44" s="1"/>
      <c r="D44" s="122"/>
      <c r="E44" s="12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7"/>
      <c r="R44" s="157"/>
      <c r="S44" s="157"/>
      <c r="T44" s="157"/>
      <c r="U44" s="157"/>
      <c r="V44" s="1"/>
      <c r="W44" s="122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22"/>
      <c r="C45" s="1"/>
      <c r="D45" s="122"/>
      <c r="E45" s="12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7"/>
      <c r="R45" s="157"/>
      <c r="S45" s="157"/>
      <c r="T45" s="157"/>
      <c r="U45" s="157"/>
      <c r="V45" s="1"/>
      <c r="W45" s="122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22"/>
      <c r="C46" s="1"/>
      <c r="D46" s="122"/>
      <c r="E46" s="12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7"/>
      <c r="R46" s="157"/>
      <c r="S46" s="157"/>
      <c r="T46" s="157"/>
      <c r="U46" s="157"/>
      <c r="V46" s="1"/>
      <c r="W46" s="122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22"/>
      <c r="C47" s="1"/>
      <c r="D47" s="122"/>
      <c r="E47" s="12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7"/>
      <c r="R47" s="157"/>
      <c r="S47" s="157"/>
      <c r="T47" s="157"/>
      <c r="U47" s="157"/>
      <c r="V47" s="1"/>
      <c r="W47" s="122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22"/>
      <c r="C48" s="1"/>
      <c r="D48" s="122"/>
      <c r="E48" s="12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7"/>
      <c r="R48" s="157"/>
      <c r="S48" s="157"/>
      <c r="T48" s="157"/>
      <c r="U48" s="157"/>
      <c r="V48" s="1"/>
      <c r="W48" s="122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22"/>
      <c r="C49" s="1"/>
      <c r="D49" s="122"/>
      <c r="E49" s="12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7"/>
      <c r="R49" s="157"/>
      <c r="S49" s="157"/>
      <c r="T49" s="157"/>
      <c r="U49" s="157"/>
      <c r="V49" s="1"/>
      <c r="W49" s="122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22"/>
      <c r="C50" s="1"/>
      <c r="D50" s="122"/>
      <c r="E50" s="12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7"/>
      <c r="R50" s="157"/>
      <c r="S50" s="157"/>
      <c r="T50" s="157"/>
      <c r="U50" s="157"/>
      <c r="V50" s="1"/>
      <c r="W50" s="122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22"/>
      <c r="C51" s="1"/>
      <c r="D51" s="122"/>
      <c r="E51" s="12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7"/>
      <c r="R51" s="157"/>
      <c r="S51" s="157"/>
      <c r="T51" s="157"/>
      <c r="U51" s="157"/>
      <c r="V51" s="1"/>
      <c r="W51" s="122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22"/>
      <c r="C52" s="1"/>
      <c r="D52" s="122"/>
      <c r="E52" s="12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7"/>
      <c r="R52" s="157"/>
      <c r="S52" s="157"/>
      <c r="T52" s="157"/>
      <c r="U52" s="157"/>
      <c r="V52" s="1"/>
      <c r="W52" s="122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22"/>
      <c r="C53" s="1"/>
      <c r="D53" s="122"/>
      <c r="E53" s="12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7"/>
      <c r="R53" s="157"/>
      <c r="S53" s="157"/>
      <c r="T53" s="157"/>
      <c r="U53" s="157"/>
      <c r="V53" s="1"/>
      <c r="W53" s="122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22"/>
      <c r="C54" s="1"/>
      <c r="D54" s="122"/>
      <c r="E54" s="12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7"/>
      <c r="R54" s="157"/>
      <c r="S54" s="157"/>
      <c r="T54" s="157"/>
      <c r="U54" s="157"/>
      <c r="V54" s="1"/>
      <c r="W54" s="122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22"/>
      <c r="C55" s="1"/>
      <c r="D55" s="122"/>
      <c r="E55" s="12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7"/>
      <c r="R55" s="157"/>
      <c r="S55" s="157"/>
      <c r="T55" s="157"/>
      <c r="U55" s="157"/>
      <c r="V55" s="1"/>
      <c r="W55" s="122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22"/>
      <c r="C56" s="1"/>
      <c r="D56" s="122"/>
      <c r="E56" s="12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7"/>
      <c r="R56" s="157"/>
      <c r="S56" s="157"/>
      <c r="T56" s="157"/>
      <c r="U56" s="157"/>
      <c r="V56" s="1"/>
      <c r="W56" s="122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22"/>
      <c r="C57" s="1"/>
      <c r="D57" s="122"/>
      <c r="E57" s="12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7"/>
      <c r="R57" s="157"/>
      <c r="S57" s="157"/>
      <c r="T57" s="157"/>
      <c r="U57" s="157"/>
      <c r="V57" s="1"/>
      <c r="W57" s="122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22"/>
      <c r="C58" s="1"/>
      <c r="D58" s="122"/>
      <c r="E58" s="12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7"/>
      <c r="R58" s="157"/>
      <c r="S58" s="157"/>
      <c r="T58" s="157"/>
      <c r="U58" s="157"/>
      <c r="V58" s="1"/>
      <c r="W58" s="122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22"/>
      <c r="C59" s="1"/>
      <c r="D59" s="122"/>
      <c r="E59" s="12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7"/>
      <c r="R59" s="157"/>
      <c r="S59" s="157"/>
      <c r="T59" s="157"/>
      <c r="U59" s="157"/>
      <c r="V59" s="1"/>
      <c r="W59" s="122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22"/>
      <c r="C60" s="1"/>
      <c r="D60" s="122"/>
      <c r="E60" s="12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7"/>
      <c r="R60" s="157"/>
      <c r="S60" s="157"/>
      <c r="T60" s="157"/>
      <c r="U60" s="157"/>
      <c r="V60" s="1"/>
      <c r="W60" s="122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22"/>
      <c r="C61" s="1"/>
      <c r="D61" s="122"/>
      <c r="E61" s="12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7"/>
      <c r="R61" s="157"/>
      <c r="S61" s="157"/>
      <c r="T61" s="157"/>
      <c r="U61" s="157"/>
      <c r="V61" s="1"/>
      <c r="W61" s="122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22"/>
      <c r="C62" s="1"/>
      <c r="D62" s="122"/>
      <c r="E62" s="12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7"/>
      <c r="R62" s="157"/>
      <c r="S62" s="157"/>
      <c r="T62" s="157"/>
      <c r="U62" s="157"/>
      <c r="V62" s="1"/>
      <c r="W62" s="122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22"/>
      <c r="C63" s="1"/>
      <c r="D63" s="122"/>
      <c r="E63" s="12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7"/>
      <c r="R63" s="157"/>
      <c r="S63" s="157"/>
      <c r="T63" s="157"/>
      <c r="U63" s="157"/>
      <c r="V63" s="1"/>
      <c r="W63" s="122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22"/>
      <c r="C64" s="1"/>
      <c r="D64" s="122"/>
      <c r="E64" s="12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7"/>
      <c r="R64" s="157"/>
      <c r="S64" s="157"/>
      <c r="T64" s="157"/>
      <c r="U64" s="157"/>
      <c r="V64" s="1"/>
      <c r="W64" s="122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22"/>
      <c r="C65" s="1"/>
      <c r="D65" s="122"/>
      <c r="E65" s="12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7"/>
      <c r="R65" s="157"/>
      <c r="S65" s="157"/>
      <c r="T65" s="157"/>
      <c r="U65" s="157"/>
      <c r="V65" s="1"/>
      <c r="W65" s="122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22"/>
      <c r="C66" s="1"/>
      <c r="D66" s="122"/>
      <c r="E66" s="12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7"/>
      <c r="R66" s="157"/>
      <c r="S66" s="157"/>
      <c r="T66" s="157"/>
      <c r="U66" s="157"/>
      <c r="V66" s="1"/>
      <c r="W66" s="122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22"/>
      <c r="C67" s="1"/>
      <c r="D67" s="122"/>
      <c r="E67" s="12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7"/>
      <c r="R67" s="157"/>
      <c r="S67" s="157"/>
      <c r="T67" s="157"/>
      <c r="U67" s="157"/>
      <c r="V67" s="1"/>
      <c r="W67" s="122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22"/>
      <c r="C68" s="1"/>
      <c r="D68" s="122"/>
      <c r="E68" s="12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7"/>
      <c r="R68" s="157"/>
      <c r="S68" s="157"/>
      <c r="T68" s="157"/>
      <c r="U68" s="157"/>
      <c r="V68" s="1"/>
      <c r="W68" s="122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22"/>
      <c r="C69" s="1"/>
      <c r="D69" s="122"/>
      <c r="E69" s="12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7"/>
      <c r="R69" s="157"/>
      <c r="S69" s="157"/>
      <c r="T69" s="157"/>
      <c r="U69" s="157"/>
      <c r="V69" s="1"/>
      <c r="W69" s="122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22"/>
      <c r="C70" s="1"/>
      <c r="D70" s="122"/>
      <c r="E70" s="12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7"/>
      <c r="R70" s="157"/>
      <c r="S70" s="157"/>
      <c r="T70" s="157"/>
      <c r="U70" s="157"/>
      <c r="V70" s="1"/>
      <c r="W70" s="122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22"/>
      <c r="C71" s="1"/>
      <c r="D71" s="122"/>
      <c r="E71" s="12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7"/>
      <c r="R71" s="157"/>
      <c r="S71" s="157"/>
      <c r="T71" s="157"/>
      <c r="U71" s="157"/>
      <c r="V71" s="1"/>
      <c r="W71" s="122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22"/>
      <c r="C72" s="1"/>
      <c r="D72" s="122"/>
      <c r="E72" s="12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7"/>
      <c r="R72" s="157"/>
      <c r="S72" s="157"/>
      <c r="T72" s="157"/>
      <c r="U72" s="157"/>
      <c r="V72" s="1"/>
      <c r="W72" s="122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22"/>
      <c r="C73" s="1"/>
      <c r="D73" s="122"/>
      <c r="E73" s="12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7"/>
      <c r="R73" s="157"/>
      <c r="S73" s="157"/>
      <c r="T73" s="157"/>
      <c r="U73" s="157"/>
      <c r="V73" s="1"/>
      <c r="W73" s="122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22"/>
      <c r="C74" s="1"/>
      <c r="D74" s="122"/>
      <c r="E74" s="12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7"/>
      <c r="R74" s="157"/>
      <c r="S74" s="157"/>
      <c r="T74" s="157"/>
      <c r="U74" s="157"/>
      <c r="V74" s="1"/>
      <c r="W74" s="122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22"/>
      <c r="C75" s="1"/>
      <c r="D75" s="122"/>
      <c r="E75" s="12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7"/>
      <c r="R75" s="157"/>
      <c r="S75" s="157"/>
      <c r="T75" s="157"/>
      <c r="U75" s="157"/>
      <c r="V75" s="1"/>
      <c r="W75" s="122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22"/>
      <c r="C76" s="1"/>
      <c r="D76" s="122"/>
      <c r="E76" s="12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7"/>
      <c r="R76" s="157"/>
      <c r="S76" s="157"/>
      <c r="T76" s="157"/>
      <c r="U76" s="157"/>
      <c r="V76" s="1"/>
      <c r="W76" s="122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22"/>
      <c r="C77" s="1"/>
      <c r="D77" s="122"/>
      <c r="E77" s="12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7"/>
      <c r="R77" s="157"/>
      <c r="S77" s="157"/>
      <c r="T77" s="157"/>
      <c r="U77" s="157"/>
      <c r="V77" s="1"/>
      <c r="W77" s="122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22"/>
      <c r="C78" s="1"/>
      <c r="D78" s="122"/>
      <c r="E78" s="12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7"/>
      <c r="R78" s="157"/>
      <c r="S78" s="157"/>
      <c r="T78" s="157"/>
      <c r="U78" s="157"/>
      <c r="V78" s="1"/>
      <c r="W78" s="122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22"/>
      <c r="C79" s="1"/>
      <c r="D79" s="122"/>
      <c r="E79" s="12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7"/>
      <c r="R79" s="157"/>
      <c r="S79" s="157"/>
      <c r="T79" s="157"/>
      <c r="U79" s="157"/>
      <c r="V79" s="1"/>
      <c r="W79" s="122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22"/>
      <c r="C80" s="1"/>
      <c r="D80" s="122"/>
      <c r="E80" s="12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7"/>
      <c r="R80" s="157"/>
      <c r="S80" s="157"/>
      <c r="T80" s="157"/>
      <c r="U80" s="157"/>
      <c r="V80" s="1"/>
      <c r="W80" s="122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22"/>
      <c r="C81" s="1"/>
      <c r="D81" s="122"/>
      <c r="E81" s="12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7"/>
      <c r="R81" s="157"/>
      <c r="S81" s="157"/>
      <c r="T81" s="157"/>
      <c r="U81" s="157"/>
      <c r="V81" s="1"/>
      <c r="W81" s="122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22"/>
      <c r="C82" s="1"/>
      <c r="D82" s="122"/>
      <c r="E82" s="123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7"/>
      <c r="R82" s="157"/>
      <c r="S82" s="157"/>
      <c r="T82" s="157"/>
      <c r="U82" s="157"/>
      <c r="V82" s="1"/>
      <c r="W82" s="122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22"/>
      <c r="C83" s="1"/>
      <c r="D83" s="122"/>
      <c r="E83" s="123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7"/>
      <c r="R83" s="157"/>
      <c r="S83" s="157"/>
      <c r="T83" s="157"/>
      <c r="U83" s="157"/>
      <c r="V83" s="1"/>
      <c r="W83" s="122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22"/>
      <c r="C84" s="1"/>
      <c r="D84" s="122"/>
      <c r="E84" s="123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7"/>
      <c r="R84" s="157"/>
      <c r="S84" s="157"/>
      <c r="T84" s="157"/>
      <c r="U84" s="157"/>
      <c r="V84" s="1"/>
      <c r="W84" s="122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22"/>
      <c r="C85" s="1"/>
      <c r="D85" s="122"/>
      <c r="E85" s="123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7"/>
      <c r="R85" s="157"/>
      <c r="S85" s="157"/>
      <c r="T85" s="157"/>
      <c r="U85" s="157"/>
      <c r="V85" s="1"/>
      <c r="W85" s="122"/>
      <c r="X85" s="1"/>
      <c r="Y85" s="86"/>
      <c r="Z85" s="86"/>
      <c r="AA85" s="86"/>
      <c r="AB85" s="86"/>
      <c r="AC85" s="86"/>
      <c r="AD85" s="86"/>
    </row>
    <row r="86" spans="1:30" x14ac:dyDescent="0.25">
      <c r="A86" s="24"/>
      <c r="B86" s="122"/>
      <c r="C86" s="1"/>
      <c r="D86" s="122"/>
      <c r="E86" s="123"/>
      <c r="G86" s="1"/>
      <c r="H86" s="38"/>
      <c r="I86" s="1"/>
      <c r="J86" s="25"/>
      <c r="K86" s="25"/>
      <c r="L86" s="25"/>
      <c r="M86" s="1"/>
      <c r="N86" s="1"/>
      <c r="O86" s="1"/>
      <c r="P86" s="1"/>
      <c r="Q86" s="157"/>
      <c r="R86" s="157"/>
      <c r="S86" s="157"/>
      <c r="T86" s="157"/>
      <c r="U86" s="157"/>
      <c r="V86" s="1"/>
      <c r="W86" s="122"/>
      <c r="X86" s="1"/>
      <c r="Y86" s="86"/>
      <c r="Z86" s="86"/>
      <c r="AA86" s="86"/>
      <c r="AB86" s="86"/>
      <c r="AC86" s="86"/>
      <c r="AD86" s="86"/>
    </row>
    <row r="87" spans="1:30" x14ac:dyDescent="0.25">
      <c r="A87" s="24"/>
      <c r="B87" s="122"/>
      <c r="C87" s="1"/>
      <c r="D87" s="122"/>
      <c r="E87" s="123"/>
      <c r="G87" s="1"/>
      <c r="H87" s="38"/>
      <c r="I87" s="1"/>
      <c r="J87" s="25"/>
      <c r="K87" s="25"/>
      <c r="L87" s="25"/>
      <c r="M87" s="1"/>
      <c r="N87" s="1"/>
      <c r="O87" s="1"/>
      <c r="P87" s="1"/>
      <c r="Q87" s="157"/>
      <c r="R87" s="157"/>
      <c r="S87" s="157"/>
      <c r="T87" s="157"/>
      <c r="U87" s="157"/>
      <c r="V87" s="1"/>
      <c r="W87" s="122"/>
      <c r="X87" s="1"/>
      <c r="Y87" s="86"/>
      <c r="Z87" s="86"/>
      <c r="AA87" s="86"/>
      <c r="AB87" s="86"/>
      <c r="AC87" s="86"/>
      <c r="AD87" s="86"/>
    </row>
    <row r="88" spans="1:30" x14ac:dyDescent="0.25">
      <c r="A88" s="24"/>
      <c r="B88" s="122"/>
      <c r="C88" s="1"/>
      <c r="D88" s="122"/>
      <c r="E88" s="123"/>
      <c r="G88" s="1"/>
      <c r="H88" s="38"/>
      <c r="I88" s="1"/>
      <c r="J88" s="25"/>
      <c r="K88" s="25"/>
      <c r="L88" s="25"/>
      <c r="M88" s="1"/>
      <c r="N88" s="1"/>
      <c r="O88" s="1"/>
      <c r="P88" s="1"/>
      <c r="Q88" s="157"/>
      <c r="R88" s="157"/>
      <c r="S88" s="157"/>
      <c r="T88" s="157"/>
      <c r="U88" s="157"/>
      <c r="V88" s="1"/>
      <c r="W88" s="122"/>
      <c r="X88" s="1"/>
      <c r="Y88" s="86"/>
      <c r="Z88" s="86"/>
      <c r="AA88" s="86"/>
      <c r="AB88" s="86"/>
      <c r="AC88" s="86"/>
      <c r="AD88" s="86"/>
    </row>
    <row r="89" spans="1:30" x14ac:dyDescent="0.25">
      <c r="A89" s="24"/>
      <c r="B89" s="122"/>
      <c r="C89" s="1"/>
      <c r="D89" s="122"/>
      <c r="E89" s="123"/>
      <c r="G89" s="1"/>
      <c r="H89" s="38"/>
      <c r="I89" s="1"/>
      <c r="J89" s="25"/>
      <c r="K89" s="25"/>
      <c r="L89" s="25"/>
      <c r="M89" s="1"/>
      <c r="N89" s="1"/>
      <c r="O89" s="1"/>
      <c r="P89" s="1"/>
      <c r="Q89" s="157"/>
      <c r="R89" s="157"/>
      <c r="S89" s="157"/>
      <c r="T89" s="157"/>
      <c r="U89" s="157"/>
      <c r="V89" s="1"/>
      <c r="W89" s="122"/>
      <c r="X89" s="1"/>
      <c r="Y89" s="86"/>
      <c r="Z89" s="86"/>
      <c r="AA89" s="86"/>
      <c r="AB89" s="86"/>
      <c r="AC89" s="86"/>
      <c r="AD89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2019-01-25T23:25:14Z</dcterms:modified>
</cp:coreProperties>
</file>