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 s="1"/>
  <c r="E20" i="1" s="1"/>
  <c r="O12" i="1"/>
  <c r="M12" i="1"/>
  <c r="O10" i="1"/>
  <c r="O13" i="1" s="1"/>
  <c r="M9" i="1"/>
  <c r="M8" i="1"/>
  <c r="M7" i="1"/>
  <c r="M13" i="1" s="1"/>
  <c r="O17" i="1" l="1"/>
  <c r="O20" i="1" s="1"/>
  <c r="N20" i="1" s="1"/>
  <c r="N13" i="1"/>
  <c r="N17" i="1" s="1"/>
  <c r="F20" i="1"/>
  <c r="K20" i="1" s="1"/>
  <c r="K17" i="1"/>
  <c r="L17" i="1"/>
  <c r="H20" i="1"/>
  <c r="L20" i="1" s="1"/>
  <c r="I20" i="1"/>
  <c r="M20" i="1" s="1"/>
  <c r="M17" i="1"/>
  <c r="D14" i="1"/>
</calcChain>
</file>

<file path=xl/sharedStrings.xml><?xml version="1.0" encoding="utf-8"?>
<sst xmlns="http://schemas.openxmlformats.org/spreadsheetml/2006/main" count="96" uniqueCount="65">
  <si>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</si>
  <si>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</si>
  <si>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</si>
  <si>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</si>
  <si>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</si>
  <si>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</si>
  <si>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</si>
  <si>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</si>
  <si>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</si>
  <si>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</si>
  <si>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</si>
  <si>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</si>
  <si>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</si>
  <si>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</si>
  <si>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</si>
  <si>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</si>
  <si>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</si>
  <si>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</si>
  <si>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</si>
  <si>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</si>
  <si>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</si>
  <si>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</si>
  <si>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</si>
  <si>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</si>
  <si>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</si>
  <si>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</si>
  <si>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</si>
  <si>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</si>
  <si>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</si>
  <si>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</si>
  <si>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</si>
  <si>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</si>
  <si>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</si>
  <si>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</si>
  <si>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</si>
  <si>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3.</t>
  </si>
  <si>
    <t>Virkiä</t>
  </si>
  <si>
    <t>----</t>
  </si>
  <si>
    <t>8.</t>
  </si>
  <si>
    <t>1.</t>
  </si>
  <si>
    <t>loppuottelut</t>
  </si>
  <si>
    <t>7.</t>
  </si>
  <si>
    <t>2.</t>
  </si>
  <si>
    <t>play off</t>
  </si>
  <si>
    <t>10.</t>
  </si>
  <si>
    <t>YJ</t>
  </si>
  <si>
    <t>superpesiskarsinta</t>
  </si>
  <si>
    <t>Tiina Mattila</t>
  </si>
  <si>
    <t>28.1.1968</t>
  </si>
  <si>
    <t>Virkiä = Lapuan Virkiä  (1907)</t>
  </si>
  <si>
    <t>YJ = Ylihärmän Junkkarit  (1908)</t>
  </si>
  <si>
    <t>ENSIMMÄISET</t>
  </si>
  <si>
    <t>Ottelu</t>
  </si>
  <si>
    <t>Lyöty juoksu</t>
  </si>
  <si>
    <t>Tuotu juoksu</t>
  </si>
  <si>
    <t>Kunnari</t>
  </si>
  <si>
    <t>1.  ottelu</t>
  </si>
  <si>
    <t>3.  ottelu</t>
  </si>
  <si>
    <t>6.  ottelu</t>
  </si>
  <si>
    <t>29.07. 1984  IT - Virkiä  16-2</t>
  </si>
  <si>
    <t>12.05. 1985  UPV - Virkiä  4-8</t>
  </si>
  <si>
    <t>06.06. 1985  Virkiä - IT  4-5</t>
  </si>
  <si>
    <t xml:space="preserve">  16 v   6 kk   1 pv</t>
  </si>
  <si>
    <t xml:space="preserve">  17 v   3 kk 14 pv</t>
  </si>
  <si>
    <t xml:space="preserve">  17 v   4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</si>
</sst>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855468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41</v>
      </c>
      <c r="D4" s="41" t="s">
        <v>36</v>
      </c>
      <c r="E4" s="27">
        <v>1</v>
      </c>
      <c r="F4" s="27">
        <v>0</v>
      </c>
      <c r="G4" s="27">
        <v>0</v>
      </c>
      <c r="H4" s="27">
        <v>0</v>
      </c>
      <c r="I4" s="27">
        <v>3</v>
      </c>
      <c r="J4" s="61">
        <v>2</v>
      </c>
      <c r="K4" s="61">
        <v>0</v>
      </c>
      <c r="L4" s="61">
        <v>1</v>
      </c>
      <c r="M4" s="61">
        <v>0</v>
      </c>
      <c r="N4" s="61" t="s">
        <v>37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38</v>
      </c>
      <c r="D5" s="41" t="s">
        <v>36</v>
      </c>
      <c r="E5" s="27">
        <v>17</v>
      </c>
      <c r="F5" s="27">
        <v>0</v>
      </c>
      <c r="G5" s="27">
        <v>6</v>
      </c>
      <c r="H5" s="27">
        <v>4</v>
      </c>
      <c r="I5" s="27">
        <v>34</v>
      </c>
      <c r="J5" s="27">
        <v>6</v>
      </c>
      <c r="K5" s="27">
        <v>11</v>
      </c>
      <c r="L5" s="27">
        <v>11</v>
      </c>
      <c r="M5" s="27">
        <v>6</v>
      </c>
      <c r="N5" s="61" t="s">
        <v>37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 t="s">
        <v>35</v>
      </c>
      <c r="D6" s="41" t="s">
        <v>36</v>
      </c>
      <c r="E6" s="27">
        <v>17</v>
      </c>
      <c r="F6" s="27">
        <v>3</v>
      </c>
      <c r="G6" s="27">
        <v>7</v>
      </c>
      <c r="H6" s="27">
        <v>16</v>
      </c>
      <c r="I6" s="27">
        <v>40</v>
      </c>
      <c r="J6" s="27">
        <v>10</v>
      </c>
      <c r="K6" s="27">
        <v>10</v>
      </c>
      <c r="L6" s="27">
        <v>10</v>
      </c>
      <c r="M6" s="27">
        <v>10</v>
      </c>
      <c r="N6" s="61" t="s">
        <v>37</v>
      </c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1987</v>
      </c>
      <c r="C7" s="27" t="s">
        <v>38</v>
      </c>
      <c r="D7" s="41" t="s">
        <v>36</v>
      </c>
      <c r="E7" s="27">
        <v>17</v>
      </c>
      <c r="F7" s="27">
        <v>0</v>
      </c>
      <c r="G7" s="27">
        <v>2</v>
      </c>
      <c r="H7" s="27">
        <v>5</v>
      </c>
      <c r="I7" s="27">
        <v>37</v>
      </c>
      <c r="J7" s="27">
        <v>14</v>
      </c>
      <c r="K7" s="27">
        <v>11</v>
      </c>
      <c r="L7" s="27">
        <v>10</v>
      </c>
      <c r="M7" s="27">
        <f>PRODUCT(F7+G7)</f>
        <v>2</v>
      </c>
      <c r="N7" s="61" t="s">
        <v>37</v>
      </c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1988</v>
      </c>
      <c r="C8" s="27" t="s">
        <v>39</v>
      </c>
      <c r="D8" s="41" t="s">
        <v>36</v>
      </c>
      <c r="E8" s="27">
        <v>15</v>
      </c>
      <c r="F8" s="27">
        <v>0</v>
      </c>
      <c r="G8" s="27">
        <v>3</v>
      </c>
      <c r="H8" s="27">
        <v>6</v>
      </c>
      <c r="I8" s="27">
        <v>28</v>
      </c>
      <c r="J8" s="27">
        <v>8</v>
      </c>
      <c r="K8" s="27">
        <v>5</v>
      </c>
      <c r="L8" s="27">
        <v>12</v>
      </c>
      <c r="M8" s="27">
        <f>PRODUCT(F8+G8)</f>
        <v>3</v>
      </c>
      <c r="N8" s="61" t="s">
        <v>37</v>
      </c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1989</v>
      </c>
      <c r="C9" s="27" t="s">
        <v>41</v>
      </c>
      <c r="D9" s="41" t="s">
        <v>36</v>
      </c>
      <c r="E9" s="27">
        <v>15</v>
      </c>
      <c r="F9" s="27">
        <v>0</v>
      </c>
      <c r="G9" s="27">
        <v>6</v>
      </c>
      <c r="H9" s="27">
        <v>11</v>
      </c>
      <c r="I9" s="27">
        <v>49</v>
      </c>
      <c r="J9" s="27">
        <v>13</v>
      </c>
      <c r="K9" s="27">
        <v>17</v>
      </c>
      <c r="L9" s="27">
        <v>13</v>
      </c>
      <c r="M9" s="27">
        <f>PRODUCT(F9+G9)</f>
        <v>6</v>
      </c>
      <c r="N9" s="61" t="s">
        <v>37</v>
      </c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1990</v>
      </c>
      <c r="C10" s="27" t="s">
        <v>42</v>
      </c>
      <c r="D10" s="41" t="s">
        <v>36</v>
      </c>
      <c r="E10" s="27">
        <v>9</v>
      </c>
      <c r="F10" s="27">
        <v>0</v>
      </c>
      <c r="G10" s="27">
        <v>0</v>
      </c>
      <c r="H10" s="27">
        <v>1</v>
      </c>
      <c r="I10" s="27">
        <v>6</v>
      </c>
      <c r="J10" s="27">
        <v>4</v>
      </c>
      <c r="K10" s="27">
        <v>0</v>
      </c>
      <c r="L10" s="27">
        <v>2</v>
      </c>
      <c r="M10" s="27">
        <v>0</v>
      </c>
      <c r="N10" s="62">
        <v>0.6</v>
      </c>
      <c r="O10" s="25">
        <f>PRODUCT(I10/N10)</f>
        <v>10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>
        <v>1</v>
      </c>
      <c r="AE10" s="27"/>
      <c r="AF10" s="14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1991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62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1992</v>
      </c>
      <c r="C12" s="27" t="s">
        <v>44</v>
      </c>
      <c r="D12" s="41" t="s">
        <v>45</v>
      </c>
      <c r="E12" s="27">
        <v>22</v>
      </c>
      <c r="F12" s="27">
        <v>0</v>
      </c>
      <c r="G12" s="27">
        <v>9</v>
      </c>
      <c r="H12" s="27">
        <v>13</v>
      </c>
      <c r="I12" s="27">
        <v>65</v>
      </c>
      <c r="J12" s="27">
        <v>29</v>
      </c>
      <c r="K12" s="27">
        <v>17</v>
      </c>
      <c r="L12" s="27">
        <v>10</v>
      </c>
      <c r="M12" s="27">
        <f>SUM(F12+G12)</f>
        <v>9</v>
      </c>
      <c r="N12" s="62">
        <v>0.43</v>
      </c>
      <c r="O12" s="25">
        <f>PRODUCT(I12/N12)</f>
        <v>151.16279069767441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3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113</v>
      </c>
      <c r="F13" s="19">
        <f t="shared" si="0"/>
        <v>3</v>
      </c>
      <c r="G13" s="19">
        <f t="shared" si="0"/>
        <v>33</v>
      </c>
      <c r="H13" s="19">
        <f t="shared" si="0"/>
        <v>56</v>
      </c>
      <c r="I13" s="19">
        <f t="shared" si="0"/>
        <v>262</v>
      </c>
      <c r="J13" s="19">
        <f t="shared" si="0"/>
        <v>86</v>
      </c>
      <c r="K13" s="19">
        <f t="shared" si="0"/>
        <v>71</v>
      </c>
      <c r="L13" s="19">
        <f t="shared" si="0"/>
        <v>69</v>
      </c>
      <c r="M13" s="19">
        <f t="shared" si="0"/>
        <v>36</v>
      </c>
      <c r="N13" s="31">
        <f>PRODUCT(71/O13)</f>
        <v>0.44054834054834058</v>
      </c>
      <c r="O13" s="32">
        <f>SUM(O10:O12)</f>
        <v>161.16279069767441</v>
      </c>
      <c r="P13" s="19">
        <f t="shared" ref="P13:AE13" si="1">SUM(P4:P12)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1</v>
      </c>
      <c r="AD13" s="19">
        <f t="shared" si="1"/>
        <v>1</v>
      </c>
      <c r="AE13" s="19">
        <f t="shared" si="1"/>
        <v>1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265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51</v>
      </c>
      <c r="Q16" s="13"/>
      <c r="R16" s="13"/>
      <c r="S16" s="13"/>
      <c r="T16" s="64"/>
      <c r="U16" s="64"/>
      <c r="V16" s="64"/>
      <c r="W16" s="64"/>
      <c r="X16" s="64"/>
      <c r="Y16" s="13"/>
      <c r="Z16" s="13"/>
      <c r="AA16" s="13"/>
      <c r="AB16" s="13"/>
      <c r="AC16" s="13"/>
      <c r="AD16" s="13"/>
      <c r="AE16" s="13"/>
      <c r="AF16" s="6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113</v>
      </c>
      <c r="F17" s="27">
        <f>PRODUCT(F13)</f>
        <v>3</v>
      </c>
      <c r="G17" s="27">
        <f>PRODUCT(G13)</f>
        <v>33</v>
      </c>
      <c r="H17" s="27">
        <f>PRODUCT(H13)</f>
        <v>56</v>
      </c>
      <c r="I17" s="27">
        <f>PRODUCT(I13)</f>
        <v>262</v>
      </c>
      <c r="J17" s="1"/>
      <c r="K17" s="43">
        <f>PRODUCT((F17+G17)/E17)</f>
        <v>0.31858407079646017</v>
      </c>
      <c r="L17" s="43">
        <f>PRODUCT(H17/E17)</f>
        <v>0.49557522123893805</v>
      </c>
      <c r="M17" s="43">
        <f>PRODUCT(I17/E17)</f>
        <v>2.3185840707964602</v>
      </c>
      <c r="N17" s="30">
        <f>PRODUCT(N13)</f>
        <v>0.44054834054834058</v>
      </c>
      <c r="O17" s="25">
        <f>PRODUCT(O13)</f>
        <v>161.16279069767441</v>
      </c>
      <c r="P17" s="66" t="s">
        <v>52</v>
      </c>
      <c r="Q17" s="67"/>
      <c r="R17" s="67"/>
      <c r="S17" s="68" t="s">
        <v>59</v>
      </c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 t="s">
        <v>56</v>
      </c>
      <c r="AE17" s="68"/>
      <c r="AF17" s="70" t="s">
        <v>62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1" t="s">
        <v>53</v>
      </c>
      <c r="Q18" s="72"/>
      <c r="R18" s="72"/>
      <c r="S18" s="73" t="s">
        <v>60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57</v>
      </c>
      <c r="AE18" s="73"/>
      <c r="AF18" s="75" t="s">
        <v>63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1" t="s">
        <v>54</v>
      </c>
      <c r="Q19" s="72"/>
      <c r="R19" s="72"/>
      <c r="S19" s="73" t="s">
        <v>61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 t="s">
        <v>58</v>
      </c>
      <c r="AE19" s="73"/>
      <c r="AF19" s="75" t="s">
        <v>64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113</v>
      </c>
      <c r="F20" s="19">
        <f>SUM(F17:F19)</f>
        <v>3</v>
      </c>
      <c r="G20" s="19">
        <f>SUM(G17:G19)</f>
        <v>33</v>
      </c>
      <c r="H20" s="19">
        <f>SUM(H17:H19)</f>
        <v>56</v>
      </c>
      <c r="I20" s="19">
        <f>SUM(I17:I19)</f>
        <v>262</v>
      </c>
      <c r="J20" s="1"/>
      <c r="K20" s="55">
        <f>PRODUCT((F20+G20)/E20)</f>
        <v>0.31858407079646017</v>
      </c>
      <c r="L20" s="55">
        <f>PRODUCT(H20/E20)</f>
        <v>0.49557522123893805</v>
      </c>
      <c r="M20" s="55">
        <f>PRODUCT(I20/E20)</f>
        <v>2.3185840707964602</v>
      </c>
      <c r="N20" s="31">
        <f>PRODUCT(71/O20)</f>
        <v>0.44054834054834058</v>
      </c>
      <c r="O20" s="25">
        <f>SUM(O17:O19)</f>
        <v>161.16279069767441</v>
      </c>
      <c r="P20" s="76" t="s">
        <v>55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78"/>
      <c r="AF20" s="8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58"/>
      <c r="AI34" s="58"/>
      <c r="AJ34" s="58"/>
      <c r="AK34" s="58"/>
      <c r="AL34" s="5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56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58"/>
      <c r="AI35" s="58"/>
      <c r="AJ35" s="58"/>
      <c r="AK35" s="58"/>
      <c r="AL35" s="58"/>
    </row>
    <row r="36" spans="1:38" ht="15" customHeight="1" x14ac:dyDescent="0.25">
      <c r="A36" s="5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56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56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9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2019-01-25T22:38:55Z</dcterms:modified>
</cp:coreProperties>
</file>