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M5" i="1"/>
  <c r="O4" i="1"/>
  <c r="M4" i="1"/>
  <c r="O12" i="1"/>
  <c r="O16" i="1" s="1"/>
  <c r="O19" i="1" s="1"/>
  <c r="M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I16" i="1" s="1"/>
  <c r="I19" i="1" s="1"/>
  <c r="H12" i="1"/>
  <c r="H16" i="1" s="1"/>
  <c r="H19" i="1" s="1"/>
  <c r="G12" i="1"/>
  <c r="G16" i="1" s="1"/>
  <c r="G19" i="1" s="1"/>
  <c r="F12" i="1"/>
  <c r="F16" i="1" s="1"/>
  <c r="E12" i="1"/>
  <c r="E16" i="1" s="1"/>
  <c r="E19" i="1" l="1"/>
  <c r="M19" i="1" s="1"/>
  <c r="M16" i="1"/>
  <c r="L16" i="1"/>
  <c r="N19" i="1"/>
  <c r="K16" i="1"/>
  <c r="F19" i="1"/>
  <c r="D13" i="1"/>
  <c r="N12" i="1"/>
  <c r="N16" i="1" s="1"/>
  <c r="K19" i="1" l="1"/>
  <c r="L19" i="1"/>
</calcChain>
</file>

<file path=xl/sharedStrings.xml><?xml version="1.0" encoding="utf-8"?>
<sst xmlns="http://schemas.openxmlformats.org/spreadsheetml/2006/main" count="82" uniqueCount="57">
  <si>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</si>
  <si>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</si>
  <si>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</si>
  <si>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</si>
  <si>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</si>
  <si>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</si>
  <si>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</si>
  <si>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</si>
  <si>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</si>
  <si>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</si>
  <si>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</si>
  <si>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</si>
  <si>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</si>
  <si>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</si>
  <si>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</si>
  <si>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</si>
  <si>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</si>
  <si>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</si>
  <si>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</si>
  <si>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</si>
  <si>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</si>
  <si>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</si>
  <si>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</si>
  <si>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</si>
  <si>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</si>
  <si>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</si>
  <si>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</si>
  <si>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</si>
  <si>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</si>
  <si>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</si>
  <si>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</si>
  <si>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</si>
  <si>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</si>
  <si>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</si>
  <si>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</si>
  <si>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Tahko = Hyvinkään Tahko  (1915)</t>
  </si>
  <si>
    <t>Minna-Maria Mattila</t>
  </si>
  <si>
    <t>9.</t>
  </si>
  <si>
    <t>Tahko</t>
  </si>
  <si>
    <t>10.</t>
  </si>
  <si>
    <t>superpesiskarsinta</t>
  </si>
  <si>
    <t>3.4.1976</t>
  </si>
  <si>
    <t>ykköspesis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</si>
  <si>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</si>
  <si>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</si>
  <si>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</si>
  <si>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</si>
  <si>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</si>
  <si>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</si>
  <si>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</si>
  <si>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17.05. 1992  Tahko - ViU  2-8</t>
  </si>
  <si>
    <t xml:space="preserve">  16 v   1 kk 14 pv</t>
  </si>
  <si>
    <t>21.05. 1992  Roihu - Tahko  13-7</t>
  </si>
  <si>
    <t xml:space="preserve">  16 v   1 kk 18 pv</t>
  </si>
  <si>
    <t>****</t>
  </si>
  <si>
    <t>suomensarja</t>
  </si>
  <si>
    <t>Tahko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</si>
</sst>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65" fontId="2" fillId="8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1992</v>
      </c>
      <c r="C4" s="27" t="s">
        <v>37</v>
      </c>
      <c r="D4" s="29" t="s">
        <v>38</v>
      </c>
      <c r="E4" s="59">
        <v>14</v>
      </c>
      <c r="F4" s="27">
        <v>0</v>
      </c>
      <c r="G4" s="27">
        <v>0</v>
      </c>
      <c r="H4" s="27">
        <v>3</v>
      </c>
      <c r="I4" s="27">
        <v>8</v>
      </c>
      <c r="J4" s="27">
        <v>8</v>
      </c>
      <c r="K4" s="27">
        <v>0</v>
      </c>
      <c r="L4" s="27">
        <v>0</v>
      </c>
      <c r="M4" s="27">
        <f>SUM(F4+G4)</f>
        <v>0</v>
      </c>
      <c r="N4" s="60">
        <v>0.61499999999999999</v>
      </c>
      <c r="O4" s="37">
        <f>PRODUCT(I4/N4)</f>
        <v>13.008130081300813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1993</v>
      </c>
      <c r="C5" s="27" t="s">
        <v>39</v>
      </c>
      <c r="D5" s="29" t="s">
        <v>38</v>
      </c>
      <c r="E5" s="59">
        <v>12</v>
      </c>
      <c r="F5" s="27">
        <v>0</v>
      </c>
      <c r="G5" s="27">
        <v>0</v>
      </c>
      <c r="H5" s="27">
        <v>2</v>
      </c>
      <c r="I5" s="27">
        <v>13</v>
      </c>
      <c r="J5" s="27">
        <v>13</v>
      </c>
      <c r="K5" s="27">
        <v>0</v>
      </c>
      <c r="L5" s="27">
        <v>0</v>
      </c>
      <c r="M5" s="27">
        <f>SUM(F5+G5)</f>
        <v>0</v>
      </c>
      <c r="N5" s="60">
        <v>0.379</v>
      </c>
      <c r="O5" s="37">
        <f>PRODUCT(I5/N5)</f>
        <v>34.300791556728235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1" t="s">
        <v>40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1994</v>
      </c>
      <c r="C6" s="27"/>
      <c r="D6" s="29"/>
      <c r="E6" s="59"/>
      <c r="F6" s="27"/>
      <c r="G6" s="27"/>
      <c r="H6" s="27"/>
      <c r="I6" s="27"/>
      <c r="J6" s="27"/>
      <c r="K6" s="27"/>
      <c r="L6" s="27"/>
      <c r="M6" s="27"/>
      <c r="N6" s="6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8">
        <v>1995</v>
      </c>
      <c r="C7" s="88"/>
      <c r="D7" s="89" t="s">
        <v>56</v>
      </c>
      <c r="E7" s="94"/>
      <c r="F7" s="90" t="s">
        <v>55</v>
      </c>
      <c r="G7" s="91"/>
      <c r="H7" s="92"/>
      <c r="I7" s="88"/>
      <c r="J7" s="88"/>
      <c r="K7" s="88"/>
      <c r="L7" s="88"/>
      <c r="M7" s="88"/>
      <c r="N7" s="95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2">
        <v>1996</v>
      </c>
      <c r="C8" s="62"/>
      <c r="D8" s="63" t="s">
        <v>38</v>
      </c>
      <c r="E8" s="62"/>
      <c r="F8" s="64" t="s">
        <v>42</v>
      </c>
      <c r="G8" s="65"/>
      <c r="H8" s="66"/>
      <c r="I8" s="62"/>
      <c r="J8" s="62"/>
      <c r="K8" s="62"/>
      <c r="L8" s="62"/>
      <c r="M8" s="62"/>
      <c r="N8" s="67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2">
        <v>1997</v>
      </c>
      <c r="C9" s="62"/>
      <c r="D9" s="63" t="s">
        <v>38</v>
      </c>
      <c r="E9" s="62"/>
      <c r="F9" s="64" t="s">
        <v>42</v>
      </c>
      <c r="G9" s="65"/>
      <c r="H9" s="66"/>
      <c r="I9" s="62"/>
      <c r="J9" s="62"/>
      <c r="K9" s="62"/>
      <c r="L9" s="62"/>
      <c r="M9" s="62"/>
      <c r="N9" s="67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1" t="s">
        <v>40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 t="s">
        <v>54</v>
      </c>
      <c r="C10" s="27"/>
      <c r="D10" s="29"/>
      <c r="E10" s="59"/>
      <c r="F10" s="27"/>
      <c r="G10" s="27"/>
      <c r="H10" s="27"/>
      <c r="I10" s="27"/>
      <c r="J10" s="27"/>
      <c r="K10" s="27"/>
      <c r="L10" s="27"/>
      <c r="M10" s="27"/>
      <c r="N10" s="60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8">
        <v>2004</v>
      </c>
      <c r="C11" s="88"/>
      <c r="D11" s="89" t="s">
        <v>38</v>
      </c>
      <c r="E11" s="88"/>
      <c r="F11" s="90" t="s">
        <v>55</v>
      </c>
      <c r="G11" s="91"/>
      <c r="H11" s="92"/>
      <c r="I11" s="88"/>
      <c r="J11" s="88"/>
      <c r="K11" s="88"/>
      <c r="L11" s="88"/>
      <c r="M11" s="88"/>
      <c r="N11" s="93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26</v>
      </c>
      <c r="F12" s="19">
        <f t="shared" si="0"/>
        <v>0</v>
      </c>
      <c r="G12" s="19">
        <f t="shared" si="0"/>
        <v>0</v>
      </c>
      <c r="H12" s="19">
        <f t="shared" si="0"/>
        <v>5</v>
      </c>
      <c r="I12" s="19">
        <f t="shared" si="0"/>
        <v>21</v>
      </c>
      <c r="J12" s="19">
        <f t="shared" si="0"/>
        <v>21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31">
        <f>PRODUCT(I12/O12)</f>
        <v>0.44389090414437288</v>
      </c>
      <c r="O12" s="32">
        <f t="shared" ref="O12:AE12" si="1">SUM(O4:O11)</f>
        <v>47.308921638029048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20.666666666666664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43</v>
      </c>
      <c r="Q15" s="13"/>
      <c r="R15" s="13"/>
      <c r="S15" s="68"/>
      <c r="T15" s="68"/>
      <c r="U15" s="68"/>
      <c r="V15" s="68"/>
      <c r="W15" s="68"/>
      <c r="X15" s="68"/>
      <c r="Y15" s="13"/>
      <c r="Z15" s="13"/>
      <c r="AA15" s="13"/>
      <c r="AB15" s="12"/>
      <c r="AC15" s="13"/>
      <c r="AD15" s="13"/>
      <c r="AE15" s="13"/>
      <c r="AF15" s="6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26</v>
      </c>
      <c r="F16" s="27">
        <f>PRODUCT(F12)</f>
        <v>0</v>
      </c>
      <c r="G16" s="27">
        <f>PRODUCT(G12)</f>
        <v>0</v>
      </c>
      <c r="H16" s="27">
        <f>PRODUCT(H12)</f>
        <v>5</v>
      </c>
      <c r="I16" s="27">
        <f>PRODUCT(I12)</f>
        <v>21</v>
      </c>
      <c r="J16" s="1"/>
      <c r="K16" s="43">
        <f>PRODUCT((F16+G16)/E16)</f>
        <v>0</v>
      </c>
      <c r="L16" s="43">
        <f>PRODUCT(H16/E16)</f>
        <v>0.19230769230769232</v>
      </c>
      <c r="M16" s="43">
        <f>PRODUCT(I16/E16)</f>
        <v>0.80769230769230771</v>
      </c>
      <c r="N16" s="30">
        <f>PRODUCT(N12)</f>
        <v>0.44389090414437288</v>
      </c>
      <c r="O16" s="25">
        <f>PRODUCT(O12)</f>
        <v>47.308921638029048</v>
      </c>
      <c r="P16" s="70" t="s">
        <v>44</v>
      </c>
      <c r="Q16" s="71"/>
      <c r="R16" s="71"/>
      <c r="S16" s="72" t="s">
        <v>50</v>
      </c>
      <c r="T16" s="72"/>
      <c r="U16" s="72"/>
      <c r="V16" s="72"/>
      <c r="W16" s="72"/>
      <c r="X16" s="72"/>
      <c r="Y16" s="72"/>
      <c r="Z16" s="72"/>
      <c r="AA16" s="72"/>
      <c r="AB16" s="73"/>
      <c r="AC16" s="72"/>
      <c r="AD16" s="74" t="s">
        <v>45</v>
      </c>
      <c r="AE16" s="74"/>
      <c r="AF16" s="75" t="s">
        <v>51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6" t="s">
        <v>46</v>
      </c>
      <c r="Q17" s="77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9"/>
      <c r="AC17" s="78"/>
      <c r="AD17" s="80"/>
      <c r="AE17" s="80"/>
      <c r="AF17" s="8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6" t="s">
        <v>48</v>
      </c>
      <c r="Q18" s="77"/>
      <c r="R18" s="77"/>
      <c r="S18" s="78" t="s">
        <v>52</v>
      </c>
      <c r="T18" s="78"/>
      <c r="U18" s="78"/>
      <c r="V18" s="78"/>
      <c r="W18" s="78"/>
      <c r="X18" s="78"/>
      <c r="Y18" s="78"/>
      <c r="Z18" s="78"/>
      <c r="AA18" s="78"/>
      <c r="AB18" s="79"/>
      <c r="AC18" s="78"/>
      <c r="AD18" s="80" t="s">
        <v>47</v>
      </c>
      <c r="AE18" s="80"/>
      <c r="AF18" s="81" t="s">
        <v>53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26</v>
      </c>
      <c r="F19" s="19">
        <f>SUM(F16:F18)</f>
        <v>0</v>
      </c>
      <c r="G19" s="19">
        <f>SUM(G16:G18)</f>
        <v>0</v>
      </c>
      <c r="H19" s="19">
        <f>SUM(H16:H18)</f>
        <v>5</v>
      </c>
      <c r="I19" s="19">
        <f>SUM(I16:I18)</f>
        <v>21</v>
      </c>
      <c r="J19" s="1"/>
      <c r="K19" s="55">
        <f>PRODUCT((F19+G19)/E19)</f>
        <v>0</v>
      </c>
      <c r="L19" s="55">
        <f>PRODUCT(H19/E19)</f>
        <v>0.19230769230769232</v>
      </c>
      <c r="M19" s="55">
        <f>PRODUCT(I19/E19)</f>
        <v>0.80769230769230771</v>
      </c>
      <c r="N19" s="31">
        <f>PRODUCT(I19/O19)</f>
        <v>0.44389090414437288</v>
      </c>
      <c r="O19" s="25">
        <f>SUM(O16:O18)</f>
        <v>47.308921638029048</v>
      </c>
      <c r="P19" s="82" t="s">
        <v>49</v>
      </c>
      <c r="Q19" s="83"/>
      <c r="R19" s="83"/>
      <c r="S19" s="84"/>
      <c r="T19" s="84"/>
      <c r="U19" s="84"/>
      <c r="V19" s="84"/>
      <c r="W19" s="84"/>
      <c r="X19" s="84"/>
      <c r="Y19" s="84"/>
      <c r="Z19" s="84"/>
      <c r="AA19" s="84"/>
      <c r="AB19" s="85"/>
      <c r="AC19" s="84"/>
      <c r="AD19" s="86"/>
      <c r="AE19" s="86"/>
      <c r="AF19" s="87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58" t="s">
        <v>35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2019-01-25T22:39:15Z</dcterms:modified>
</cp:coreProperties>
</file>