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E20" i="1" l="1"/>
  <c r="H20" i="1"/>
  <c r="F20" i="1"/>
  <c r="D14" i="1"/>
  <c r="I20" i="1"/>
  <c r="M17" i="1"/>
  <c r="O13" i="1"/>
  <c r="N13" i="1" s="1"/>
  <c r="N17" i="1" s="1"/>
  <c r="G20" i="1"/>
  <c r="L17" i="1"/>
  <c r="K17" i="1"/>
  <c r="M20" i="1" l="1"/>
  <c r="K20" i="1"/>
  <c r="L20" i="1"/>
  <c r="O17" i="1"/>
  <c r="O20" i="1" l="1"/>
  <c r="N20" i="1" s="1"/>
</calcChain>
</file>

<file path=xl/sharedStrings.xml><?xml version="1.0" encoding="utf-8"?>
<sst xmlns="http://schemas.openxmlformats.org/spreadsheetml/2006/main" count="88" uniqueCount="59">
  <si>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</si>
  <si>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</si>
  <si>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</si>
  <si>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</si>
  <si>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</si>
  <si>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</si>
  <si>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</si>
  <si>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</si>
  <si>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</si>
  <si>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</si>
  <si>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</si>
  <si>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</si>
  <si>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</si>
  <si>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</si>
  <si>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</si>
  <si>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</si>
  <si>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</si>
  <si>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</si>
  <si>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</si>
  <si>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</si>
  <si>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</si>
  <si>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</si>
  <si>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</si>
  <si>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</si>
  <si>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</si>
  <si>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</si>
  <si>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</si>
  <si>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</si>
  <si>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</si>
  <si>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</si>
  <si>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</si>
  <si>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</si>
  <si>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</si>
  <si>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</si>
  <si>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</si>
  <si>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</si>
  <si>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</si>
  <si>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</si>
  <si>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11.  ottelu</t>
  </si>
  <si>
    <t>Seurat</t>
  </si>
  <si>
    <t>SiiPe</t>
  </si>
  <si>
    <t>suomensarja</t>
  </si>
  <si>
    <t>SiiPe = Siilinjärven Pesis  (1987)</t>
  </si>
  <si>
    <t>Lyöty</t>
  </si>
  <si>
    <t>Tuotu</t>
  </si>
  <si>
    <t>Roosa Martinmäki</t>
  </si>
  <si>
    <t>9.10.1999   Nurmo</t>
  </si>
  <si>
    <t>NJ = Nurmon Jymy  (1925),  kasvattajaseura</t>
  </si>
  <si>
    <t>NJ</t>
  </si>
  <si>
    <t>NJ  2</t>
  </si>
  <si>
    <t>YPJ</t>
  </si>
  <si>
    <t>17.06. 2020  SiiPe - Kirittäret  0-2  (1-9, 1-5)</t>
  </si>
  <si>
    <t>20 v   8 kk   8 pv</t>
  </si>
  <si>
    <t>15.07. 2020  SiiPe - JoMa  0-2  (2-4, 1-5)</t>
  </si>
  <si>
    <t>6.  ottelu</t>
  </si>
  <si>
    <t>20 v   9 kk   6 pv</t>
  </si>
  <si>
    <t>08.07. 2020  SMJ - SiiPe  2-0  (2-1, 6-4)</t>
  </si>
  <si>
    <t>20 v   8 kk 29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</si>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</sst>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2015</v>
      </c>
      <c r="C4" s="67"/>
      <c r="D4" s="68" t="s">
        <v>48</v>
      </c>
      <c r="E4" s="67"/>
      <c r="F4" s="69" t="s">
        <v>41</v>
      </c>
      <c r="G4" s="66"/>
      <c r="H4" s="65"/>
      <c r="I4" s="27"/>
      <c r="J4" s="27"/>
      <c r="K4" s="27"/>
      <c r="L4" s="27"/>
      <c r="M4" s="27"/>
      <c r="N4" s="2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2016</v>
      </c>
      <c r="C5" s="67"/>
      <c r="D5" s="68" t="s">
        <v>48</v>
      </c>
      <c r="E5" s="67"/>
      <c r="F5" s="69" t="s">
        <v>41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2017</v>
      </c>
      <c r="C6" s="67"/>
      <c r="D6" s="68" t="s">
        <v>50</v>
      </c>
      <c r="E6" s="67"/>
      <c r="F6" s="69" t="s">
        <v>41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2017</v>
      </c>
      <c r="C7" s="27"/>
      <c r="D7" s="28" t="s">
        <v>48</v>
      </c>
      <c r="E7" s="27"/>
      <c r="F7" s="29" t="s">
        <v>34</v>
      </c>
      <c r="G7" s="66"/>
      <c r="H7" s="65"/>
      <c r="I7" s="27"/>
      <c r="J7" s="27"/>
      <c r="K7" s="27"/>
      <c r="L7" s="27"/>
      <c r="M7" s="27"/>
      <c r="N7" s="27"/>
      <c r="O7" s="3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2018</v>
      </c>
      <c r="C8" s="67"/>
      <c r="D8" s="68" t="s">
        <v>49</v>
      </c>
      <c r="E8" s="67"/>
      <c r="F8" s="69" t="s">
        <v>41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27">
        <v>2018</v>
      </c>
      <c r="C9" s="27"/>
      <c r="D9" s="28" t="s">
        <v>48</v>
      </c>
      <c r="E9" s="27"/>
      <c r="F9" s="29" t="s">
        <v>34</v>
      </c>
      <c r="G9" s="66"/>
      <c r="H9" s="65"/>
      <c r="I9" s="27"/>
      <c r="J9" s="27"/>
      <c r="K9" s="27"/>
      <c r="L9" s="27"/>
      <c r="M9" s="27"/>
      <c r="N9" s="27"/>
      <c r="O9" s="34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67">
        <v>2019</v>
      </c>
      <c r="C10" s="67"/>
      <c r="D10" s="68" t="s">
        <v>49</v>
      </c>
      <c r="E10" s="67"/>
      <c r="F10" s="69" t="s">
        <v>41</v>
      </c>
      <c r="G10" s="70"/>
      <c r="H10" s="71"/>
      <c r="I10" s="67"/>
      <c r="J10" s="67"/>
      <c r="K10" s="67"/>
      <c r="L10" s="67"/>
      <c r="M10" s="67"/>
      <c r="N10" s="67"/>
      <c r="O10" s="25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27">
        <v>2019</v>
      </c>
      <c r="C11" s="27"/>
      <c r="D11" s="28" t="s">
        <v>48</v>
      </c>
      <c r="E11" s="27"/>
      <c r="F11" s="29" t="s">
        <v>34</v>
      </c>
      <c r="G11" s="66"/>
      <c r="H11" s="65"/>
      <c r="I11" s="27"/>
      <c r="J11" s="27"/>
      <c r="K11" s="27"/>
      <c r="L11" s="27"/>
      <c r="M11" s="27"/>
      <c r="N11" s="27"/>
      <c r="O11" s="34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0"/>
      <c r="AC11" s="30"/>
      <c r="AD11" s="30"/>
      <c r="AE11" s="30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30">
        <v>2020</v>
      </c>
      <c r="C12" s="30" t="s">
        <v>58</v>
      </c>
      <c r="D12" s="32" t="s">
        <v>40</v>
      </c>
      <c r="E12" s="30">
        <v>15</v>
      </c>
      <c r="F12" s="30">
        <v>0</v>
      </c>
      <c r="G12" s="30">
        <v>6</v>
      </c>
      <c r="H12" s="30">
        <v>2</v>
      </c>
      <c r="I12" s="30">
        <v>20</v>
      </c>
      <c r="J12" s="30">
        <v>4</v>
      </c>
      <c r="K12" s="30">
        <v>5</v>
      </c>
      <c r="L12" s="30">
        <v>5</v>
      </c>
      <c r="M12" s="30">
        <v>6</v>
      </c>
      <c r="N12" s="33">
        <v>0.4</v>
      </c>
      <c r="O12" s="34">
        <v>50</v>
      </c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0"/>
      <c r="AE12" s="30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15</v>
      </c>
      <c r="F13" s="18">
        <f t="shared" si="0"/>
        <v>0</v>
      </c>
      <c r="G13" s="18">
        <f t="shared" si="0"/>
        <v>6</v>
      </c>
      <c r="H13" s="18">
        <f t="shared" si="0"/>
        <v>2</v>
      </c>
      <c r="I13" s="18">
        <f t="shared" si="0"/>
        <v>20</v>
      </c>
      <c r="J13" s="18">
        <f t="shared" si="0"/>
        <v>4</v>
      </c>
      <c r="K13" s="18">
        <f t="shared" si="0"/>
        <v>5</v>
      </c>
      <c r="L13" s="18">
        <f t="shared" si="0"/>
        <v>5</v>
      </c>
      <c r="M13" s="18">
        <f t="shared" si="0"/>
        <v>6</v>
      </c>
      <c r="N13" s="35">
        <f>PRODUCT(I13/O13)</f>
        <v>0.4</v>
      </c>
      <c r="O13" s="36">
        <f>SUM(O9:O12)</f>
        <v>50</v>
      </c>
      <c r="P13" s="18">
        <f t="shared" ref="P13:AE13" si="1">SUM(P4:P12)</f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32" t="s">
        <v>2</v>
      </c>
      <c r="C14" s="37"/>
      <c r="D14" s="38">
        <f>SUM(F13:H13)+((I13-F13-G13)/3)+(E13/3)+(Z13*25)+(AA13*25)+(AB13*10)+(AC13*25)+(AD13*20)+(AE13*15)</f>
        <v>17.666666666666668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0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1"/>
      <c r="Q15" s="4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24"/>
      <c r="AI15" s="24"/>
      <c r="AJ15" s="24"/>
      <c r="AK15" s="7"/>
    </row>
    <row r="16" spans="1:37" ht="15" customHeight="1" x14ac:dyDescent="0.25">
      <c r="A16" s="1"/>
      <c r="B16" s="22" t="s">
        <v>16</v>
      </c>
      <c r="C16" s="43"/>
      <c r="D16" s="43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27</v>
      </c>
      <c r="L16" s="18" t="s">
        <v>28</v>
      </c>
      <c r="M16" s="18" t="s">
        <v>29</v>
      </c>
      <c r="N16" s="35" t="s">
        <v>37</v>
      </c>
      <c r="O16" s="25"/>
      <c r="P16" s="44" t="s">
        <v>35</v>
      </c>
      <c r="Q16" s="12"/>
      <c r="R16" s="12"/>
      <c r="S16" s="12"/>
      <c r="T16" s="45"/>
      <c r="U16" s="45"/>
      <c r="V16" s="45"/>
      <c r="W16" s="45"/>
      <c r="X16" s="45"/>
      <c r="Y16" s="12"/>
      <c r="Z16" s="12"/>
      <c r="AA16" s="12"/>
      <c r="AB16" s="12"/>
      <c r="AC16" s="12"/>
      <c r="AD16" s="12"/>
      <c r="AE16" s="46"/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4" t="s">
        <v>17</v>
      </c>
      <c r="C17" s="12"/>
      <c r="D17" s="46"/>
      <c r="E17" s="30">
        <f>PRODUCT(E13)</f>
        <v>15</v>
      </c>
      <c r="F17" s="30">
        <f>PRODUCT(F13)</f>
        <v>0</v>
      </c>
      <c r="G17" s="30">
        <f>PRODUCT(G13)</f>
        <v>6</v>
      </c>
      <c r="H17" s="30">
        <f>PRODUCT(H13)</f>
        <v>2</v>
      </c>
      <c r="I17" s="30">
        <f>PRODUCT(I13)</f>
        <v>20</v>
      </c>
      <c r="J17" s="1"/>
      <c r="K17" s="47">
        <f>PRODUCT((F17+G17)/E17)</f>
        <v>0.4</v>
      </c>
      <c r="L17" s="47">
        <f>PRODUCT(H17/E17)</f>
        <v>0.13333333333333333</v>
      </c>
      <c r="M17" s="47">
        <f>PRODUCT(I17/E17)</f>
        <v>1.3333333333333333</v>
      </c>
      <c r="N17" s="48">
        <f>PRODUCT(N13)</f>
        <v>0.4</v>
      </c>
      <c r="O17" s="25">
        <f>PRODUCT(O13)</f>
        <v>50</v>
      </c>
      <c r="P17" s="72" t="s">
        <v>21</v>
      </c>
      <c r="Q17" s="73"/>
      <c r="R17" s="74" t="s">
        <v>51</v>
      </c>
      <c r="S17" s="74"/>
      <c r="T17" s="74"/>
      <c r="U17" s="74"/>
      <c r="V17" s="74"/>
      <c r="W17" s="74"/>
      <c r="X17" s="74"/>
      <c r="Y17" s="74"/>
      <c r="Z17" s="74"/>
      <c r="AA17" s="75" t="s">
        <v>36</v>
      </c>
      <c r="AB17" s="74"/>
      <c r="AC17" s="76" t="s">
        <v>52</v>
      </c>
      <c r="AD17" s="74"/>
      <c r="AE17" s="76"/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49" t="s">
        <v>18</v>
      </c>
      <c r="C18" s="50"/>
      <c r="D18" s="51"/>
      <c r="E18" s="30"/>
      <c r="F18" s="30"/>
      <c r="G18" s="30"/>
      <c r="H18" s="30"/>
      <c r="I18" s="30"/>
      <c r="J18" s="1"/>
      <c r="K18" s="47"/>
      <c r="L18" s="47"/>
      <c r="M18" s="47"/>
      <c r="N18" s="33"/>
      <c r="O18" s="25"/>
      <c r="P18" s="77" t="s">
        <v>43</v>
      </c>
      <c r="Q18" s="78"/>
      <c r="R18" s="79" t="s">
        <v>53</v>
      </c>
      <c r="S18" s="79"/>
      <c r="T18" s="79"/>
      <c r="U18" s="79"/>
      <c r="V18" s="79"/>
      <c r="W18" s="79"/>
      <c r="X18" s="79"/>
      <c r="Y18" s="79"/>
      <c r="Z18" s="79"/>
      <c r="AA18" s="80" t="s">
        <v>54</v>
      </c>
      <c r="AB18" s="79"/>
      <c r="AC18" s="81" t="s">
        <v>55</v>
      </c>
      <c r="AD18" s="79"/>
      <c r="AE18" s="81"/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52" t="s">
        <v>19</v>
      </c>
      <c r="C19" s="53"/>
      <c r="D19" s="54"/>
      <c r="E19" s="31"/>
      <c r="F19" s="31"/>
      <c r="G19" s="31"/>
      <c r="H19" s="31"/>
      <c r="I19" s="31"/>
      <c r="J19" s="1"/>
      <c r="K19" s="55"/>
      <c r="L19" s="55"/>
      <c r="M19" s="55"/>
      <c r="N19" s="56"/>
      <c r="O19" s="25"/>
      <c r="P19" s="77" t="s">
        <v>44</v>
      </c>
      <c r="Q19" s="78"/>
      <c r="R19" s="79" t="s">
        <v>56</v>
      </c>
      <c r="S19" s="79"/>
      <c r="T19" s="79"/>
      <c r="U19" s="79"/>
      <c r="V19" s="79"/>
      <c r="W19" s="79"/>
      <c r="X19" s="79"/>
      <c r="Y19" s="79"/>
      <c r="Z19" s="79"/>
      <c r="AA19" s="80" t="s">
        <v>38</v>
      </c>
      <c r="AB19" s="79"/>
      <c r="AC19" s="81" t="s">
        <v>57</v>
      </c>
      <c r="AD19" s="79"/>
      <c r="AE19" s="81"/>
      <c r="AF19" s="23"/>
      <c r="AG19" s="1"/>
      <c r="AH19" s="8"/>
      <c r="AI19" s="8"/>
      <c r="AJ19" s="8"/>
      <c r="AK19" s="7"/>
    </row>
    <row r="20" spans="1:37" ht="15" customHeight="1" x14ac:dyDescent="0.2">
      <c r="A20" s="1"/>
      <c r="B20" s="57" t="s">
        <v>20</v>
      </c>
      <c r="C20" s="58"/>
      <c r="D20" s="59"/>
      <c r="E20" s="18">
        <f>SUM(E17:E19)</f>
        <v>15</v>
      </c>
      <c r="F20" s="18">
        <f>SUM(F17:F19)</f>
        <v>0</v>
      </c>
      <c r="G20" s="18">
        <f>SUM(G17:G19)</f>
        <v>6</v>
      </c>
      <c r="H20" s="18">
        <f>SUM(H17:H19)</f>
        <v>2</v>
      </c>
      <c r="I20" s="18">
        <f>SUM(I17:I19)</f>
        <v>20</v>
      </c>
      <c r="J20" s="1"/>
      <c r="K20" s="60">
        <f>PRODUCT((F20+G20)/E20)</f>
        <v>0.4</v>
      </c>
      <c r="L20" s="60">
        <f>PRODUCT(H20/E20)</f>
        <v>0.13333333333333333</v>
      </c>
      <c r="M20" s="60">
        <f>PRODUCT(I20/E20)</f>
        <v>1.3333333333333333</v>
      </c>
      <c r="N20" s="35">
        <f>PRODUCT(I20/O20)</f>
        <v>0.4</v>
      </c>
      <c r="O20" s="25">
        <f>SUM(O17:O19)</f>
        <v>50</v>
      </c>
      <c r="P20" s="82" t="s">
        <v>22</v>
      </c>
      <c r="Q20" s="83"/>
      <c r="R20" s="84"/>
      <c r="S20" s="84"/>
      <c r="T20" s="84"/>
      <c r="U20" s="84"/>
      <c r="V20" s="84"/>
      <c r="W20" s="84"/>
      <c r="X20" s="84"/>
      <c r="Y20" s="84"/>
      <c r="Z20" s="84"/>
      <c r="AA20" s="85"/>
      <c r="AB20" s="84"/>
      <c r="AC20" s="84"/>
      <c r="AD20" s="85"/>
      <c r="AE20" s="86"/>
      <c r="AF20" s="23"/>
      <c r="AG20" s="1"/>
      <c r="AH20" s="24"/>
      <c r="AI20" s="24"/>
      <c r="AJ20" s="24"/>
      <c r="AK20" s="7"/>
    </row>
    <row r="21" spans="1:37" s="9" customFormat="1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5"/>
      <c r="P21" s="1"/>
      <c r="Q21" s="42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1"/>
      <c r="AH21" s="8"/>
      <c r="AI21" s="8"/>
      <c r="AJ21" s="8"/>
      <c r="AK21" s="7"/>
    </row>
    <row r="22" spans="1:37" ht="15" customHeight="1" x14ac:dyDescent="0.25">
      <c r="A22" s="1"/>
      <c r="B22" s="1" t="s">
        <v>39</v>
      </c>
      <c r="C22" s="1"/>
      <c r="D22" s="1" t="s">
        <v>47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 t="s">
        <v>42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5"/>
      <c r="P75" s="1"/>
      <c r="Q75" s="1"/>
      <c r="R75" s="1"/>
      <c r="S75" s="1"/>
      <c r="T75" s="25"/>
      <c r="U75" s="25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8"/>
      <c r="AH75" s="8"/>
      <c r="AI75" s="8"/>
      <c r="AJ75" s="8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5"/>
      <c r="P76" s="1"/>
      <c r="Q76" s="1"/>
      <c r="R76" s="1"/>
      <c r="S76" s="1"/>
      <c r="T76" s="25"/>
      <c r="U76" s="25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8"/>
      <c r="AH76" s="8"/>
      <c r="AI76" s="8"/>
      <c r="AJ76" s="8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5"/>
      <c r="P77" s="1"/>
      <c r="Q77" s="1"/>
      <c r="R77" s="1"/>
      <c r="S77" s="1"/>
      <c r="T77" s="25"/>
      <c r="U77" s="25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8"/>
      <c r="AH77" s="8"/>
      <c r="AI77" s="8"/>
      <c r="AJ77" s="8"/>
      <c r="AK77" s="7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3"/>
      <c r="M78" s="63"/>
      <c r="N78" s="63"/>
      <c r="O78" s="41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7"/>
      <c r="AG78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2020-08-26T21:11:43Z</dcterms:modified>
</cp:coreProperties>
</file>