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30" i="1" l="1"/>
  <c r="O33" i="1"/>
  <c r="AE26" i="1"/>
  <c r="AD26" i="1"/>
  <c r="AC26" i="1"/>
  <c r="AB26" i="1"/>
  <c r="AA26" i="1"/>
  <c r="Z26" i="1"/>
  <c r="Y26" i="1"/>
  <c r="I32" i="1" s="1"/>
  <c r="N32" i="1" s="1"/>
  <c r="X26" i="1"/>
  <c r="H32" i="1" s="1"/>
  <c r="W26" i="1"/>
  <c r="G32" i="1" s="1"/>
  <c r="V26" i="1"/>
  <c r="F32" i="1" s="1"/>
  <c r="U26" i="1"/>
  <c r="E32" i="1" s="1"/>
  <c r="T26" i="1"/>
  <c r="S26" i="1"/>
  <c r="R26" i="1"/>
  <c r="Q26" i="1"/>
  <c r="P26" i="1"/>
  <c r="M26" i="1"/>
  <c r="L26" i="1"/>
  <c r="K26" i="1"/>
  <c r="J26" i="1"/>
  <c r="I26" i="1"/>
  <c r="I30" i="1" s="1"/>
  <c r="H26" i="1"/>
  <c r="H30" i="1" s="1"/>
  <c r="G26" i="1"/>
  <c r="G30" i="1" s="1"/>
  <c r="F26" i="1"/>
  <c r="F30" i="1" s="1"/>
  <c r="E26" i="1"/>
  <c r="E30" i="1" s="1"/>
  <c r="N26" i="1" l="1"/>
  <c r="N30" i="1" s="1"/>
  <c r="L32" i="1"/>
  <c r="G33" i="1"/>
  <c r="E33" i="1"/>
  <c r="K32" i="1"/>
  <c r="D27" i="1"/>
  <c r="K30" i="1"/>
  <c r="F33" i="1"/>
  <c r="H33" i="1"/>
  <c r="L30" i="1"/>
  <c r="M30" i="1"/>
  <c r="I33" i="1"/>
  <c r="M32" i="1"/>
  <c r="K33" i="1" l="1"/>
  <c r="L33" i="1"/>
  <c r="N33" i="1"/>
  <c r="M33" i="1"/>
</calcChain>
</file>

<file path=xl/sharedStrings.xml><?xml version="1.0" encoding="utf-8"?>
<sst xmlns="http://schemas.openxmlformats.org/spreadsheetml/2006/main" count="109" uniqueCount="58">
  <si>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</si>
  <si>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</si>
  <si>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</si>
  <si>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</si>
  <si>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</si>
  <si>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</si>
  <si>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</si>
  <si>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</si>
  <si>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</si>
  <si>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</si>
  <si>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</si>
  <si>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</si>
  <si>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</si>
  <si>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</si>
  <si>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</si>
  <si>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</si>
  <si>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</si>
  <si>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</si>
  <si>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</si>
  <si>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</si>
  <si>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</si>
  <si>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</si>
  <si>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</si>
  <si>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</si>
  <si>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</si>
  <si>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</si>
  <si>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</si>
  <si>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</si>
  <si>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</si>
  <si>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</si>
  <si>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</si>
  <si>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</si>
  <si>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</si>
  <si>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</si>
  <si>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</si>
  <si>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</si>
  <si>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</si>
  <si>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</si>
  <si>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</si>
  <si>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</si>
  <si>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</si>
  <si>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Paukku</t>
  </si>
  <si>
    <t>9.</t>
  </si>
  <si>
    <t>ykköspesis</t>
  </si>
  <si>
    <t>karsintasarja</t>
  </si>
  <si>
    <t>suomensarja</t>
  </si>
  <si>
    <t>Paukku  2</t>
  </si>
  <si>
    <t>Terhi Mantila</t>
  </si>
  <si>
    <t>07.09. 2002  Paukku - IK  2-0  (7-2, 7-3)</t>
  </si>
  <si>
    <t xml:space="preserve">  16 v   8 kk   9 pv</t>
  </si>
  <si>
    <t>7.  ottelu</t>
  </si>
  <si>
    <t>27.05. 2003  SiiPe - Paukku  2-0  (2-1, 13-3)</t>
  </si>
  <si>
    <t xml:space="preserve">  17 v   6 kk 28 pv</t>
  </si>
  <si>
    <t>29.10.1985   Hämeenlinna</t>
  </si>
  <si>
    <t>Paukku = Hämeenlinnan Paukku  (1961),  kasvattajaseura</t>
  </si>
  <si>
    <t>superpesiskarsinta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</si>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</sst>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14" xfId="0" applyFont="1" applyFill="1" applyBorder="1"/>
    <xf numFmtId="0" fontId="1" fillId="4" borderId="1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1.285156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27" width="5.7109375" style="26" customWidth="1"/>
    <col min="28" max="28" width="6.28515625" style="6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5">
        <v>2001</v>
      </c>
      <c r="C4" s="65"/>
      <c r="D4" s="66" t="s">
        <v>41</v>
      </c>
      <c r="E4" s="65"/>
      <c r="F4" s="68" t="s">
        <v>43</v>
      </c>
      <c r="G4" s="70"/>
      <c r="H4" s="69"/>
      <c r="I4" s="65"/>
      <c r="J4" s="65"/>
      <c r="K4" s="65"/>
      <c r="L4" s="65"/>
      <c r="M4" s="65"/>
      <c r="N4" s="6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2">
        <v>2002</v>
      </c>
      <c r="C5" s="72"/>
      <c r="D5" s="73" t="s">
        <v>46</v>
      </c>
      <c r="E5" s="72"/>
      <c r="F5" s="74" t="s">
        <v>45</v>
      </c>
      <c r="G5" s="75"/>
      <c r="H5" s="76"/>
      <c r="I5" s="72"/>
      <c r="J5" s="72"/>
      <c r="K5" s="72"/>
      <c r="L5" s="72"/>
      <c r="M5" s="72"/>
      <c r="N5" s="7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5">
        <v>2002</v>
      </c>
      <c r="C6" s="65"/>
      <c r="D6" s="66" t="s">
        <v>41</v>
      </c>
      <c r="E6" s="65"/>
      <c r="F6" s="68" t="s">
        <v>43</v>
      </c>
      <c r="G6" s="70"/>
      <c r="H6" s="69"/>
      <c r="I6" s="65"/>
      <c r="J6" s="65"/>
      <c r="K6" s="65"/>
      <c r="L6" s="65"/>
      <c r="M6" s="65"/>
      <c r="N6" s="67"/>
      <c r="O6" s="25"/>
      <c r="P6" s="27"/>
      <c r="Q6" s="27"/>
      <c r="R6" s="27"/>
      <c r="S6" s="27"/>
      <c r="T6" s="27"/>
      <c r="U6" s="30">
        <v>1</v>
      </c>
      <c r="V6" s="30">
        <v>0</v>
      </c>
      <c r="W6" s="30">
        <v>1</v>
      </c>
      <c r="X6" s="30">
        <v>0</v>
      </c>
      <c r="Y6" s="30">
        <v>3</v>
      </c>
      <c r="Z6" s="27"/>
      <c r="AA6" s="27"/>
      <c r="AB6" s="27"/>
      <c r="AC6" s="27"/>
      <c r="AD6" s="27"/>
      <c r="AE6" s="27"/>
      <c r="AF6" s="71" t="s">
        <v>44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2">
        <v>2003</v>
      </c>
      <c r="C7" s="72"/>
      <c r="D7" s="73" t="s">
        <v>46</v>
      </c>
      <c r="E7" s="72"/>
      <c r="F7" s="74" t="s">
        <v>45</v>
      </c>
      <c r="G7" s="75"/>
      <c r="H7" s="76"/>
      <c r="I7" s="72"/>
      <c r="J7" s="72"/>
      <c r="K7" s="72"/>
      <c r="L7" s="72"/>
      <c r="M7" s="72"/>
      <c r="N7" s="7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 t="s">
        <v>42</v>
      </c>
      <c r="D8" s="28" t="s">
        <v>41</v>
      </c>
      <c r="E8" s="27">
        <v>15</v>
      </c>
      <c r="F8" s="27">
        <v>0</v>
      </c>
      <c r="G8" s="27">
        <v>5</v>
      </c>
      <c r="H8" s="27">
        <v>2</v>
      </c>
      <c r="I8" s="27">
        <v>30</v>
      </c>
      <c r="J8" s="27">
        <v>1</v>
      </c>
      <c r="K8" s="27">
        <v>13</v>
      </c>
      <c r="L8" s="27">
        <v>11</v>
      </c>
      <c r="M8" s="27">
        <v>5</v>
      </c>
      <c r="N8" s="29">
        <v>0.41099999999999998</v>
      </c>
      <c r="O8" s="25"/>
      <c r="P8" s="27"/>
      <c r="Q8" s="27"/>
      <c r="R8" s="27"/>
      <c r="S8" s="27"/>
      <c r="T8" s="27"/>
      <c r="U8" s="30">
        <v>4</v>
      </c>
      <c r="V8" s="30">
        <v>0</v>
      </c>
      <c r="W8" s="30">
        <v>1</v>
      </c>
      <c r="X8" s="30">
        <v>0</v>
      </c>
      <c r="Y8" s="30">
        <v>9</v>
      </c>
      <c r="Z8" s="27"/>
      <c r="AA8" s="27"/>
      <c r="AB8" s="27"/>
      <c r="AC8" s="27"/>
      <c r="AD8" s="27"/>
      <c r="AE8" s="27"/>
      <c r="AF8" s="71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5">
        <v>2004</v>
      </c>
      <c r="C9" s="65"/>
      <c r="D9" s="66" t="s">
        <v>41</v>
      </c>
      <c r="E9" s="65"/>
      <c r="F9" s="68" t="s">
        <v>43</v>
      </c>
      <c r="G9" s="70"/>
      <c r="H9" s="69"/>
      <c r="I9" s="65"/>
      <c r="J9" s="65"/>
      <c r="K9" s="65"/>
      <c r="L9" s="65"/>
      <c r="M9" s="65"/>
      <c r="N9" s="67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5">
        <v>2005</v>
      </c>
      <c r="C10" s="65"/>
      <c r="D10" s="66" t="s">
        <v>41</v>
      </c>
      <c r="E10" s="65"/>
      <c r="F10" s="68" t="s">
        <v>43</v>
      </c>
      <c r="G10" s="70"/>
      <c r="H10" s="69"/>
      <c r="I10" s="65"/>
      <c r="J10" s="65"/>
      <c r="K10" s="65"/>
      <c r="L10" s="65"/>
      <c r="M10" s="65"/>
      <c r="N10" s="67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5">
        <v>2006</v>
      </c>
      <c r="C11" s="65"/>
      <c r="D11" s="66" t="s">
        <v>41</v>
      </c>
      <c r="E11" s="65"/>
      <c r="F11" s="68" t="s">
        <v>43</v>
      </c>
      <c r="G11" s="70"/>
      <c r="H11" s="69"/>
      <c r="I11" s="65"/>
      <c r="J11" s="65"/>
      <c r="K11" s="65"/>
      <c r="L11" s="65"/>
      <c r="M11" s="65"/>
      <c r="N11" s="67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2">
        <v>2007</v>
      </c>
      <c r="C12" s="72"/>
      <c r="D12" s="73" t="s">
        <v>46</v>
      </c>
      <c r="E12" s="72"/>
      <c r="F12" s="74" t="s">
        <v>45</v>
      </c>
      <c r="G12" s="75"/>
      <c r="H12" s="76"/>
      <c r="I12" s="72"/>
      <c r="J12" s="72"/>
      <c r="K12" s="72"/>
      <c r="L12" s="72"/>
      <c r="M12" s="72"/>
      <c r="N12" s="7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>
        <v>2008</v>
      </c>
      <c r="C13" s="65"/>
      <c r="D13" s="66" t="s">
        <v>41</v>
      </c>
      <c r="E13" s="65"/>
      <c r="F13" s="68" t="s">
        <v>43</v>
      </c>
      <c r="G13" s="70"/>
      <c r="H13" s="69"/>
      <c r="I13" s="65"/>
      <c r="J13" s="65"/>
      <c r="K13" s="65"/>
      <c r="L13" s="65"/>
      <c r="M13" s="65"/>
      <c r="N13" s="67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5">
        <v>2009</v>
      </c>
      <c r="C14" s="65"/>
      <c r="D14" s="66" t="s">
        <v>41</v>
      </c>
      <c r="E14" s="65"/>
      <c r="F14" s="68" t="s">
        <v>43</v>
      </c>
      <c r="G14" s="70"/>
      <c r="H14" s="69"/>
      <c r="I14" s="65"/>
      <c r="J14" s="65"/>
      <c r="K14" s="65"/>
      <c r="L14" s="65"/>
      <c r="M14" s="65"/>
      <c r="N14" s="67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>
        <v>2010</v>
      </c>
      <c r="C15" s="65"/>
      <c r="D15" s="66" t="s">
        <v>41</v>
      </c>
      <c r="E15" s="65"/>
      <c r="F15" s="68" t="s">
        <v>43</v>
      </c>
      <c r="G15" s="70"/>
      <c r="H15" s="69"/>
      <c r="I15" s="65"/>
      <c r="J15" s="65"/>
      <c r="K15" s="65"/>
      <c r="L15" s="65"/>
      <c r="M15" s="65"/>
      <c r="N15" s="67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2011</v>
      </c>
      <c r="C16" s="27"/>
      <c r="D16" s="28"/>
      <c r="E16" s="27"/>
      <c r="F16" s="78"/>
      <c r="G16" s="33"/>
      <c r="H16" s="43"/>
      <c r="I16" s="27"/>
      <c r="J16" s="27"/>
      <c r="K16" s="27"/>
      <c r="L16" s="27"/>
      <c r="M16" s="27"/>
      <c r="N16" s="29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2012</v>
      </c>
      <c r="C17" s="27"/>
      <c r="D17" s="28"/>
      <c r="E17" s="27"/>
      <c r="F17" s="78"/>
      <c r="G17" s="33"/>
      <c r="H17" s="43"/>
      <c r="I17" s="27"/>
      <c r="J17" s="27"/>
      <c r="K17" s="27"/>
      <c r="L17" s="27"/>
      <c r="M17" s="27"/>
      <c r="N17" s="29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2013</v>
      </c>
      <c r="C18" s="27"/>
      <c r="D18" s="28"/>
      <c r="E18" s="27"/>
      <c r="F18" s="78"/>
      <c r="G18" s="33"/>
      <c r="H18" s="43"/>
      <c r="I18" s="27"/>
      <c r="J18" s="27"/>
      <c r="K18" s="27"/>
      <c r="L18" s="27"/>
      <c r="M18" s="27"/>
      <c r="N18" s="29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2">
        <v>2014</v>
      </c>
      <c r="C19" s="72"/>
      <c r="D19" s="73" t="s">
        <v>46</v>
      </c>
      <c r="E19" s="72"/>
      <c r="F19" s="74" t="s">
        <v>45</v>
      </c>
      <c r="G19" s="75"/>
      <c r="H19" s="76"/>
      <c r="I19" s="72"/>
      <c r="J19" s="72"/>
      <c r="K19" s="72"/>
      <c r="L19" s="72"/>
      <c r="M19" s="72"/>
      <c r="N19" s="77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5">
        <v>2015</v>
      </c>
      <c r="C20" s="65"/>
      <c r="D20" s="66" t="s">
        <v>41</v>
      </c>
      <c r="E20" s="65"/>
      <c r="F20" s="68" t="s">
        <v>43</v>
      </c>
      <c r="G20" s="70"/>
      <c r="H20" s="69"/>
      <c r="I20" s="65"/>
      <c r="J20" s="65"/>
      <c r="K20" s="65"/>
      <c r="L20" s="65"/>
      <c r="M20" s="65"/>
      <c r="N20" s="67"/>
      <c r="O20" s="25"/>
      <c r="P20" s="27"/>
      <c r="Q20" s="27"/>
      <c r="R20" s="27"/>
      <c r="S20" s="27"/>
      <c r="T20" s="27"/>
      <c r="U20" s="30">
        <v>3</v>
      </c>
      <c r="V20" s="30">
        <v>0</v>
      </c>
      <c r="W20" s="30">
        <v>1</v>
      </c>
      <c r="X20" s="30">
        <v>1</v>
      </c>
      <c r="Y20" s="30">
        <v>10</v>
      </c>
      <c r="Z20" s="27"/>
      <c r="AA20" s="27"/>
      <c r="AB20" s="27"/>
      <c r="AC20" s="27"/>
      <c r="AD20" s="27"/>
      <c r="AE20" s="27"/>
      <c r="AF20" s="79" t="s">
        <v>55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2">
        <v>2016</v>
      </c>
      <c r="C21" s="72"/>
      <c r="D21" s="73" t="s">
        <v>46</v>
      </c>
      <c r="E21" s="72"/>
      <c r="F21" s="74" t="s">
        <v>45</v>
      </c>
      <c r="G21" s="75"/>
      <c r="H21" s="76"/>
      <c r="I21" s="72"/>
      <c r="J21" s="72"/>
      <c r="K21" s="72"/>
      <c r="L21" s="72"/>
      <c r="M21" s="72"/>
      <c r="N21" s="77"/>
      <c r="O21" s="25"/>
      <c r="P21" s="27"/>
      <c r="Q21" s="27"/>
      <c r="R21" s="27"/>
      <c r="S21" s="27"/>
      <c r="T21" s="27"/>
      <c r="U21" s="30"/>
      <c r="V21" s="30"/>
      <c r="W21" s="30"/>
      <c r="X21" s="30"/>
      <c r="Y21" s="30"/>
      <c r="Z21" s="27"/>
      <c r="AA21" s="27"/>
      <c r="AB21" s="27"/>
      <c r="AC21" s="27"/>
      <c r="AD21" s="27"/>
      <c r="AE21" s="27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7">
        <v>2017</v>
      </c>
      <c r="C22" s="27"/>
      <c r="D22" s="28"/>
      <c r="E22" s="27"/>
      <c r="F22" s="78"/>
      <c r="G22" s="33"/>
      <c r="H22" s="43"/>
      <c r="I22" s="27"/>
      <c r="J22" s="27"/>
      <c r="K22" s="27"/>
      <c r="L22" s="27"/>
      <c r="M22" s="27"/>
      <c r="N22" s="29"/>
      <c r="O22" s="25"/>
      <c r="P22" s="27"/>
      <c r="Q22" s="27"/>
      <c r="R22" s="27"/>
      <c r="S22" s="27"/>
      <c r="T22" s="27"/>
      <c r="U22" s="30"/>
      <c r="V22" s="30"/>
      <c r="W22" s="30"/>
      <c r="X22" s="30"/>
      <c r="Y22" s="30"/>
      <c r="Z22" s="27"/>
      <c r="AA22" s="27"/>
      <c r="AB22" s="27"/>
      <c r="AC22" s="27"/>
      <c r="AD22" s="27"/>
      <c r="AE22" s="27"/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7">
        <v>2018</v>
      </c>
      <c r="C23" s="27"/>
      <c r="D23" s="28"/>
      <c r="E23" s="27"/>
      <c r="F23" s="78"/>
      <c r="G23" s="33"/>
      <c r="H23" s="43"/>
      <c r="I23" s="27"/>
      <c r="J23" s="27"/>
      <c r="K23" s="27"/>
      <c r="L23" s="27"/>
      <c r="M23" s="27"/>
      <c r="N23" s="29"/>
      <c r="O23" s="25"/>
      <c r="P23" s="27"/>
      <c r="Q23" s="27"/>
      <c r="R23" s="27"/>
      <c r="S23" s="27"/>
      <c r="T23" s="27"/>
      <c r="U23" s="30"/>
      <c r="V23" s="30"/>
      <c r="W23" s="30"/>
      <c r="X23" s="30"/>
      <c r="Y23" s="30"/>
      <c r="Z23" s="27"/>
      <c r="AA23" s="27"/>
      <c r="AB23" s="27"/>
      <c r="AC23" s="27"/>
      <c r="AD23" s="27"/>
      <c r="AE23" s="27"/>
      <c r="AF23" s="80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27">
        <v>2019</v>
      </c>
      <c r="C24" s="27"/>
      <c r="D24" s="28"/>
      <c r="E24" s="27"/>
      <c r="F24" s="78"/>
      <c r="G24" s="33"/>
      <c r="H24" s="43"/>
      <c r="I24" s="27"/>
      <c r="J24" s="27"/>
      <c r="K24" s="27"/>
      <c r="L24" s="27"/>
      <c r="M24" s="27"/>
      <c r="N24" s="29"/>
      <c r="O24" s="25"/>
      <c r="P24" s="27"/>
      <c r="Q24" s="27"/>
      <c r="R24" s="27"/>
      <c r="S24" s="27"/>
      <c r="T24" s="27"/>
      <c r="U24" s="30"/>
      <c r="V24" s="30"/>
      <c r="W24" s="30"/>
      <c r="X24" s="30"/>
      <c r="Y24" s="30"/>
      <c r="Z24" s="27"/>
      <c r="AA24" s="27"/>
      <c r="AB24" s="27"/>
      <c r="AC24" s="27"/>
      <c r="AD24" s="27"/>
      <c r="AE24" s="27"/>
      <c r="AF24" s="80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5">
        <v>2020</v>
      </c>
      <c r="C25" s="65"/>
      <c r="D25" s="66" t="s">
        <v>56</v>
      </c>
      <c r="E25" s="65"/>
      <c r="F25" s="68" t="s">
        <v>43</v>
      </c>
      <c r="G25" s="70"/>
      <c r="H25" s="69"/>
      <c r="I25" s="65"/>
      <c r="J25" s="65"/>
      <c r="K25" s="65"/>
      <c r="L25" s="65"/>
      <c r="M25" s="65"/>
      <c r="N25" s="67"/>
      <c r="O25" s="25"/>
      <c r="P25" s="27"/>
      <c r="Q25" s="27"/>
      <c r="R25" s="27"/>
      <c r="S25" s="27"/>
      <c r="T25" s="27"/>
      <c r="U25" s="30"/>
      <c r="V25" s="30"/>
      <c r="W25" s="30"/>
      <c r="X25" s="30"/>
      <c r="Y25" s="30"/>
      <c r="Z25" s="27"/>
      <c r="AA25" s="27"/>
      <c r="AB25" s="27"/>
      <c r="AC25" s="27"/>
      <c r="AD25" s="27"/>
      <c r="AE25" s="27"/>
      <c r="AF25" s="1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7" t="s">
        <v>9</v>
      </c>
      <c r="C26" s="18"/>
      <c r="D26" s="16"/>
      <c r="E26" s="19">
        <f t="shared" ref="E26:M26" si="0">SUM(E4:E25)</f>
        <v>15</v>
      </c>
      <c r="F26" s="19">
        <f t="shared" si="0"/>
        <v>0</v>
      </c>
      <c r="G26" s="19">
        <f t="shared" si="0"/>
        <v>5</v>
      </c>
      <c r="H26" s="19">
        <f t="shared" si="0"/>
        <v>2</v>
      </c>
      <c r="I26" s="19">
        <f t="shared" si="0"/>
        <v>30</v>
      </c>
      <c r="J26" s="19">
        <f t="shared" si="0"/>
        <v>1</v>
      </c>
      <c r="K26" s="19">
        <f t="shared" si="0"/>
        <v>13</v>
      </c>
      <c r="L26" s="19">
        <f t="shared" si="0"/>
        <v>11</v>
      </c>
      <c r="M26" s="19">
        <f t="shared" si="0"/>
        <v>5</v>
      </c>
      <c r="N26" s="31">
        <f>PRODUCT(I26/O26)</f>
        <v>0.41095890410958902</v>
      </c>
      <c r="O26" s="32">
        <v>73</v>
      </c>
      <c r="P26" s="19">
        <f t="shared" ref="P26:AE26" si="1">SUM(P4:P25)</f>
        <v>0</v>
      </c>
      <c r="Q26" s="19">
        <f t="shared" si="1"/>
        <v>0</v>
      </c>
      <c r="R26" s="19">
        <f t="shared" si="1"/>
        <v>0</v>
      </c>
      <c r="S26" s="19">
        <f t="shared" si="1"/>
        <v>0</v>
      </c>
      <c r="T26" s="19">
        <f t="shared" si="1"/>
        <v>0</v>
      </c>
      <c r="U26" s="19">
        <f t="shared" si="1"/>
        <v>8</v>
      </c>
      <c r="V26" s="19">
        <f t="shared" si="1"/>
        <v>0</v>
      </c>
      <c r="W26" s="19">
        <f t="shared" si="1"/>
        <v>3</v>
      </c>
      <c r="X26" s="19">
        <f t="shared" si="1"/>
        <v>1</v>
      </c>
      <c r="Y26" s="19">
        <f t="shared" si="1"/>
        <v>22</v>
      </c>
      <c r="Z26" s="19">
        <f t="shared" si="1"/>
        <v>0</v>
      </c>
      <c r="AA26" s="19">
        <f t="shared" si="1"/>
        <v>0</v>
      </c>
      <c r="AB26" s="19">
        <f t="shared" si="1"/>
        <v>0</v>
      </c>
      <c r="AC26" s="19">
        <f t="shared" si="1"/>
        <v>0</v>
      </c>
      <c r="AD26" s="19">
        <f t="shared" si="1"/>
        <v>0</v>
      </c>
      <c r="AE26" s="19">
        <f t="shared" si="1"/>
        <v>0</v>
      </c>
      <c r="AF26" s="14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28" t="s">
        <v>2</v>
      </c>
      <c r="C27" s="33"/>
      <c r="D27" s="34">
        <f>SUM(F26:H26)+((I26-F26-G26)/3)+(E26/3)+(Z26*25)+(AA26*25)+(AB26*10)+(AC26*25)+(AD26*20)+(AE26*15)</f>
        <v>20.333333333333336</v>
      </c>
      <c r="E27" s="1"/>
      <c r="F27" s="1"/>
      <c r="G27" s="1"/>
      <c r="H27" s="1"/>
      <c r="I27" s="1"/>
      <c r="J27" s="1"/>
      <c r="K27" s="1"/>
      <c r="L27" s="1"/>
      <c r="M27" s="1"/>
      <c r="N27" s="3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5"/>
      <c r="AC27" s="1"/>
      <c r="AD27" s="36"/>
      <c r="AE27" s="1"/>
      <c r="AF27" s="1"/>
      <c r="AG27" s="24"/>
      <c r="AH27" s="9"/>
      <c r="AI27" s="9"/>
      <c r="AJ27" s="9"/>
      <c r="AK27" s="9"/>
      <c r="AL27" s="9"/>
    </row>
    <row r="28" spans="1:38" s="10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37"/>
      <c r="P28" s="1"/>
      <c r="Q28" s="38"/>
      <c r="R28" s="1"/>
      <c r="S28" s="1"/>
      <c r="T28" s="1"/>
      <c r="U28" s="1"/>
      <c r="V28" s="1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23" t="s">
        <v>16</v>
      </c>
      <c r="C29" s="40"/>
      <c r="D29" s="40"/>
      <c r="E29" s="19" t="s">
        <v>4</v>
      </c>
      <c r="F29" s="19" t="s">
        <v>13</v>
      </c>
      <c r="G29" s="16" t="s">
        <v>14</v>
      </c>
      <c r="H29" s="19" t="s">
        <v>15</v>
      </c>
      <c r="I29" s="19" t="s">
        <v>3</v>
      </c>
      <c r="J29" s="1"/>
      <c r="K29" s="19" t="s">
        <v>25</v>
      </c>
      <c r="L29" s="19" t="s">
        <v>26</v>
      </c>
      <c r="M29" s="19" t="s">
        <v>27</v>
      </c>
      <c r="N29" s="31" t="s">
        <v>38</v>
      </c>
      <c r="O29" s="25"/>
      <c r="P29" s="41" t="s">
        <v>33</v>
      </c>
      <c r="Q29" s="13"/>
      <c r="R29" s="13"/>
      <c r="S29" s="13"/>
      <c r="T29" s="42"/>
      <c r="U29" s="42"/>
      <c r="V29" s="42"/>
      <c r="W29" s="42"/>
      <c r="X29" s="42"/>
      <c r="Y29" s="13"/>
      <c r="Z29" s="13"/>
      <c r="AA29" s="13"/>
      <c r="AB29" s="12"/>
      <c r="AC29" s="13"/>
      <c r="AD29" s="13"/>
      <c r="AE29" s="13"/>
      <c r="AF29" s="43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41" t="s">
        <v>17</v>
      </c>
      <c r="C30" s="13"/>
      <c r="D30" s="44"/>
      <c r="E30" s="27">
        <f>PRODUCT(E26)</f>
        <v>15</v>
      </c>
      <c r="F30" s="27">
        <f>PRODUCT(F26)</f>
        <v>0</v>
      </c>
      <c r="G30" s="27">
        <f>PRODUCT(G26)</f>
        <v>5</v>
      </c>
      <c r="H30" s="27">
        <f>PRODUCT(H26)</f>
        <v>2</v>
      </c>
      <c r="I30" s="27">
        <f>PRODUCT(I26)</f>
        <v>30</v>
      </c>
      <c r="J30" s="1"/>
      <c r="K30" s="45">
        <f>PRODUCT((F30+G30)/E30)</f>
        <v>0.33333333333333331</v>
      </c>
      <c r="L30" s="45">
        <f>PRODUCT(H30/E30)</f>
        <v>0.13333333333333333</v>
      </c>
      <c r="M30" s="45">
        <f>PRODUCT(I30/E30)</f>
        <v>2</v>
      </c>
      <c r="N30" s="29">
        <f>PRODUCT(N26)</f>
        <v>0.41095890410958902</v>
      </c>
      <c r="O30" s="25">
        <f>PRODUCT(O26)</f>
        <v>73</v>
      </c>
      <c r="P30" s="81" t="s">
        <v>34</v>
      </c>
      <c r="Q30" s="82"/>
      <c r="R30" s="82"/>
      <c r="S30" s="83" t="s">
        <v>48</v>
      </c>
      <c r="T30" s="83"/>
      <c r="U30" s="83"/>
      <c r="V30" s="83"/>
      <c r="W30" s="83"/>
      <c r="X30" s="83"/>
      <c r="Y30" s="83"/>
      <c r="Z30" s="83"/>
      <c r="AA30" s="83"/>
      <c r="AB30" s="84"/>
      <c r="AC30" s="83"/>
      <c r="AD30" s="85" t="s">
        <v>39</v>
      </c>
      <c r="AE30" s="85"/>
      <c r="AF30" s="86" t="s">
        <v>49</v>
      </c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46" t="s">
        <v>18</v>
      </c>
      <c r="C31" s="47"/>
      <c r="D31" s="48"/>
      <c r="E31" s="27"/>
      <c r="F31" s="27"/>
      <c r="G31" s="27"/>
      <c r="H31" s="27"/>
      <c r="I31" s="27"/>
      <c r="J31" s="1"/>
      <c r="K31" s="45"/>
      <c r="L31" s="45"/>
      <c r="M31" s="45"/>
      <c r="N31" s="29"/>
      <c r="O31" s="49">
        <v>0</v>
      </c>
      <c r="P31" s="87" t="s">
        <v>35</v>
      </c>
      <c r="Q31" s="88"/>
      <c r="R31" s="88"/>
      <c r="S31" s="89" t="s">
        <v>48</v>
      </c>
      <c r="T31" s="89"/>
      <c r="U31" s="89"/>
      <c r="V31" s="89"/>
      <c r="W31" s="89"/>
      <c r="X31" s="89"/>
      <c r="Y31" s="89"/>
      <c r="Z31" s="89"/>
      <c r="AA31" s="89"/>
      <c r="AB31" s="90"/>
      <c r="AC31" s="89"/>
      <c r="AD31" s="91" t="s">
        <v>39</v>
      </c>
      <c r="AE31" s="91"/>
      <c r="AF31" s="92" t="s">
        <v>49</v>
      </c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50" t="s">
        <v>19</v>
      </c>
      <c r="C32" s="51"/>
      <c r="D32" s="52"/>
      <c r="E32" s="30">
        <f>PRODUCT(U26)</f>
        <v>8</v>
      </c>
      <c r="F32" s="30">
        <f>PRODUCT(V26)</f>
        <v>0</v>
      </c>
      <c r="G32" s="30">
        <f>PRODUCT(W26)</f>
        <v>3</v>
      </c>
      <c r="H32" s="30">
        <f>PRODUCT(X26)</f>
        <v>1</v>
      </c>
      <c r="I32" s="30">
        <f>PRODUCT(Y26)</f>
        <v>22</v>
      </c>
      <c r="J32" s="1"/>
      <c r="K32" s="53">
        <f>PRODUCT((F32+G32)/E32)</f>
        <v>0.375</v>
      </c>
      <c r="L32" s="53">
        <f>PRODUCT(H32/E32)</f>
        <v>0.125</v>
      </c>
      <c r="M32" s="53">
        <f>PRODUCT(I32/E32)</f>
        <v>2.75</v>
      </c>
      <c r="N32" s="54">
        <f>PRODUCT(I32/O32)</f>
        <v>0.46808510638297873</v>
      </c>
      <c r="O32" s="25">
        <v>47</v>
      </c>
      <c r="P32" s="87" t="s">
        <v>36</v>
      </c>
      <c r="Q32" s="88"/>
      <c r="R32" s="88"/>
      <c r="S32" s="89" t="s">
        <v>51</v>
      </c>
      <c r="T32" s="89"/>
      <c r="U32" s="89"/>
      <c r="V32" s="89"/>
      <c r="W32" s="89"/>
      <c r="X32" s="89"/>
      <c r="Y32" s="89"/>
      <c r="Z32" s="89"/>
      <c r="AA32" s="89"/>
      <c r="AB32" s="90"/>
      <c r="AC32" s="89"/>
      <c r="AD32" s="91" t="s">
        <v>50</v>
      </c>
      <c r="AE32" s="91"/>
      <c r="AF32" s="92" t="s">
        <v>52</v>
      </c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55" t="s">
        <v>20</v>
      </c>
      <c r="C33" s="56"/>
      <c r="D33" s="57"/>
      <c r="E33" s="19">
        <f>SUM(E30:E32)</f>
        <v>23</v>
      </c>
      <c r="F33" s="19">
        <f>SUM(F30:F32)</f>
        <v>0</v>
      </c>
      <c r="G33" s="19">
        <f>SUM(G30:G32)</f>
        <v>8</v>
      </c>
      <c r="H33" s="19">
        <f>SUM(H30:H32)</f>
        <v>3</v>
      </c>
      <c r="I33" s="19">
        <f>SUM(I30:I32)</f>
        <v>52</v>
      </c>
      <c r="J33" s="1"/>
      <c r="K33" s="58">
        <f>PRODUCT((F33+G33)/E33)</f>
        <v>0.34782608695652173</v>
      </c>
      <c r="L33" s="58">
        <f>PRODUCT(H33/E33)</f>
        <v>0.13043478260869565</v>
      </c>
      <c r="M33" s="58">
        <f>PRODUCT(I33/E33)</f>
        <v>2.2608695652173911</v>
      </c>
      <c r="N33" s="31">
        <f>PRODUCT(I33/O33)</f>
        <v>0.43333333333333335</v>
      </c>
      <c r="O33" s="25">
        <f>SUM(O30:O32)</f>
        <v>120</v>
      </c>
      <c r="P33" s="93" t="s">
        <v>37</v>
      </c>
      <c r="Q33" s="94"/>
      <c r="R33" s="94"/>
      <c r="S33" s="95" t="s">
        <v>48</v>
      </c>
      <c r="T33" s="95"/>
      <c r="U33" s="95"/>
      <c r="V33" s="95"/>
      <c r="W33" s="95"/>
      <c r="X33" s="95"/>
      <c r="Y33" s="95"/>
      <c r="Z33" s="95"/>
      <c r="AA33" s="95"/>
      <c r="AB33" s="96"/>
      <c r="AC33" s="95"/>
      <c r="AD33" s="97" t="s">
        <v>39</v>
      </c>
      <c r="AE33" s="97"/>
      <c r="AF33" s="98" t="s">
        <v>49</v>
      </c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36"/>
      <c r="C34" s="36"/>
      <c r="D34" s="36"/>
      <c r="E34" s="36"/>
      <c r="F34" s="36"/>
      <c r="G34" s="36"/>
      <c r="H34" s="36"/>
      <c r="I34" s="36"/>
      <c r="J34" s="1"/>
      <c r="K34" s="36"/>
      <c r="L34" s="36"/>
      <c r="M34" s="36"/>
      <c r="N34" s="35"/>
      <c r="O34" s="25"/>
      <c r="P34" s="1"/>
      <c r="Q34" s="38"/>
      <c r="R34" s="1"/>
      <c r="S34" s="1"/>
      <c r="T34" s="25"/>
      <c r="U34" s="25"/>
      <c r="V34" s="59"/>
      <c r="W34" s="1"/>
      <c r="X34" s="1"/>
      <c r="Y34" s="1"/>
      <c r="Z34" s="1"/>
      <c r="AA34" s="1"/>
      <c r="AB34" s="25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 t="s">
        <v>40</v>
      </c>
      <c r="C35" s="1"/>
      <c r="D35" s="1" t="s">
        <v>54</v>
      </c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59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 t="s">
        <v>57</v>
      </c>
      <c r="E36" s="1"/>
      <c r="F36" s="25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59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59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59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59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0"/>
      <c r="N40" s="60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9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9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9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9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9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60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0"/>
      <c r="N47" s="60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9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9"/>
      <c r="AH48" s="61"/>
      <c r="AI48" s="61"/>
      <c r="AJ48" s="61"/>
      <c r="AK48" s="61"/>
      <c r="AL48" s="61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9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61"/>
      <c r="AI49" s="61"/>
      <c r="AJ49" s="61"/>
      <c r="AK49" s="61"/>
      <c r="AL49" s="61"/>
    </row>
    <row r="50" spans="1:38" ht="15" customHeight="1" x14ac:dyDescent="0.25">
      <c r="A50" s="6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9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8" ht="15" customHeight="1" x14ac:dyDescent="0.25">
      <c r="A51" s="6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9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8" ht="15" customHeight="1" x14ac:dyDescent="0.25">
      <c r="A52" s="6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38"/>
      <c r="R52" s="1"/>
      <c r="S52" s="1"/>
      <c r="T52" s="25"/>
      <c r="U52" s="25"/>
      <c r="V52" s="59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9"/>
    </row>
    <row r="53" spans="1:38" ht="15" customHeight="1" x14ac:dyDescent="0.25">
      <c r="A53" s="62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60"/>
      <c r="N53" s="35"/>
      <c r="O53" s="25"/>
      <c r="P53" s="1"/>
      <c r="Q53" s="38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9"/>
    </row>
    <row r="54" spans="1:38" ht="15" customHeight="1" x14ac:dyDescent="0.25">
      <c r="A54" s="6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59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9"/>
      <c r="W55" s="1"/>
      <c r="X55" s="1"/>
      <c r="Y55" s="1"/>
      <c r="Z55" s="1"/>
      <c r="AA55" s="1"/>
      <c r="AB55" s="25"/>
      <c r="AC55" s="1"/>
      <c r="AD55" s="1"/>
      <c r="AE55" s="1"/>
      <c r="AF55" s="3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9"/>
      <c r="W56" s="1"/>
      <c r="X56" s="1"/>
      <c r="Y56" s="1"/>
      <c r="Z56" s="1"/>
      <c r="AA56" s="1"/>
      <c r="AB56" s="25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9"/>
      <c r="W57" s="1"/>
      <c r="X57" s="1"/>
      <c r="Y57" s="1"/>
      <c r="Z57" s="1"/>
      <c r="AA57" s="1"/>
      <c r="AB57" s="25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9"/>
      <c r="W58" s="1"/>
      <c r="X58" s="1"/>
      <c r="Y58" s="1"/>
      <c r="Z58" s="1"/>
      <c r="AA58" s="1"/>
      <c r="AB58" s="25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25"/>
      <c r="U59" s="25"/>
      <c r="V59" s="59"/>
      <c r="W59" s="1"/>
      <c r="X59" s="1"/>
      <c r="Y59" s="1"/>
      <c r="Z59" s="1"/>
      <c r="AA59" s="1"/>
      <c r="AB59" s="25"/>
      <c r="AC59" s="1"/>
      <c r="AD59" s="1"/>
      <c r="AE59" s="1"/>
      <c r="AF59" s="39"/>
    </row>
  </sheetData>
  <sortState ref="B19:AF21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2020-09-09T20:07:24Z</dcterms:modified>
</cp:coreProperties>
</file>