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O10" i="1" s="1"/>
  <c r="M8" i="1"/>
  <c r="M7" i="1"/>
  <c r="M10" i="1" s="1"/>
  <c r="AE10" i="1"/>
  <c r="AD10" i="1"/>
  <c r="AC10" i="1"/>
  <c r="AB10" i="1"/>
  <c r="AA10" i="1"/>
  <c r="Z10" i="1"/>
  <c r="Y10" i="1"/>
  <c r="I16" i="1"/>
  <c r="X10" i="1"/>
  <c r="H16" i="1"/>
  <c r="W10" i="1"/>
  <c r="G16" i="1"/>
  <c r="V10" i="1"/>
  <c r="F16" i="1"/>
  <c r="U10" i="1"/>
  <c r="E16" i="1"/>
  <c r="T10" i="1"/>
  <c r="I15" i="1"/>
  <c r="S10" i="1"/>
  <c r="H15" i="1"/>
  <c r="R10" i="1"/>
  <c r="G15" i="1"/>
  <c r="Q10" i="1"/>
  <c r="F15" i="1"/>
  <c r="P10" i="1"/>
  <c r="E15" i="1"/>
  <c r="L10" i="1"/>
  <c r="K10" i="1"/>
  <c r="J10" i="1"/>
  <c r="I10" i="1"/>
  <c r="H10" i="1"/>
  <c r="H14" i="1"/>
  <c r="G10" i="1"/>
  <c r="G14" i="1"/>
  <c r="G17" i="1" s="1"/>
  <c r="F10" i="1"/>
  <c r="F14" i="1"/>
  <c r="E10" i="1"/>
  <c r="E14" i="1"/>
  <c r="I14" i="1"/>
  <c r="M16" i="1"/>
  <c r="L16" i="1"/>
  <c r="M15" i="1"/>
  <c r="K16" i="1"/>
  <c r="I17" i="1"/>
  <c r="E17" i="1"/>
  <c r="L14" i="1"/>
  <c r="K14" i="1"/>
  <c r="F17" i="1"/>
  <c r="K17" i="1" s="1"/>
  <c r="L15" i="1"/>
  <c r="H17" i="1"/>
  <c r="L17" i="1"/>
  <c r="K15" i="1"/>
  <c r="M14" i="1"/>
  <c r="D11" i="1"/>
  <c r="N17" i="1" l="1"/>
  <c r="O14" i="1"/>
  <c r="O17" i="1" s="1"/>
  <c r="N10" i="1"/>
  <c r="N14" i="1" s="1"/>
  <c r="M17" i="1"/>
</calcChain>
</file>

<file path=xl/sharedStrings.xml><?xml version="1.0" encoding="utf-8"?>
<sst xmlns="http://schemas.openxmlformats.org/spreadsheetml/2006/main" count="123" uniqueCount="89">
  <si>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</si>
  <si>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</si>
  <si>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</si>
  <si>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</si>
  <si>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</si>
  <si>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</si>
  <si>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</si>
  <si>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</si>
  <si>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</si>
  <si>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</si>
  <si>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</si>
  <si>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</si>
  <si>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</si>
  <si>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</si>
  <si>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</si>
  <si>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</si>
  <si>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</si>
  <si>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</si>
  <si>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</si>
  <si>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</si>
  <si>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</si>
  <si>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</si>
  <si>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</si>
  <si>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</si>
  <si>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</si>
  <si>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</si>
  <si>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</si>
  <si>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</si>
  <si>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</si>
  <si>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</si>
  <si>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</si>
  <si>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</si>
  <si>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</si>
  <si>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</si>
  <si>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</si>
  <si>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5.</t>
  </si>
  <si>
    <t>PeTo</t>
  </si>
  <si>
    <t>IK</t>
  </si>
  <si>
    <t>ykköspesis</t>
  </si>
  <si>
    <t>karsintasarja</t>
  </si>
  <si>
    <t>7.</t>
  </si>
  <si>
    <t>play off</t>
  </si>
  <si>
    <t>Suvi Mantila</t>
  </si>
  <si>
    <t>5.8.1983</t>
  </si>
  <si>
    <t>suomensarja</t>
  </si>
  <si>
    <t>VM</t>
  </si>
  <si>
    <t>IK = Ilmajoen Kisailijat  (1921)</t>
  </si>
  <si>
    <t>PeTo = Peräseinäjoen Toive  (1927)</t>
  </si>
  <si>
    <t>VM = Vaasan Maila  (1933)</t>
  </si>
  <si>
    <t>VäVi</t>
  </si>
  <si>
    <t>VäVi = Vähänkyrön Viesti  (1938)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</si>
  <si>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</si>
  <si>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</si>
  <si>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</si>
  <si>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</si>
  <si>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</si>
  <si>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</si>
  <si>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</si>
  <si>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17.07. 2001  PeTo - Hymy  1-0  (3-3, 7-0)</t>
  </si>
  <si>
    <t>19.07. 2001  ViVe - PeTo  0-2  (0-3, 0-7)</t>
  </si>
  <si>
    <t>10.  ottelu</t>
  </si>
  <si>
    <t>28.05. 2002  PeTo - Pesäkarhut  1-2  (1-2, 8-6, 1-2)</t>
  </si>
  <si>
    <t xml:space="preserve">  17 v 11 kk 12 pv</t>
  </si>
  <si>
    <t xml:space="preserve">  17 v 11 kk 14 pv</t>
  </si>
  <si>
    <t xml:space="preserve">  18 v   9 kk 23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</si>
  <si>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</si>
  <si>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</si>
  <si>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</si>
  <si>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</si>
  <si>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</si>
  <si>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</si>
  <si>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</si>
  <si>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</si>
  <si>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</si>
  <si>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</si>
  <si>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</si>
  <si>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</si>
  <si>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</si>
  <si>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</si>
  <si>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</si>
  <si>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15.07. 2001  Hamina</t>
  </si>
  <si>
    <t>s</t>
  </si>
  <si>
    <t>Jouko Pakkala</t>
  </si>
  <si>
    <t>2612</t>
  </si>
  <si>
    <t xml:space="preserve">  2-0  (5-4, 4-2)</t>
  </si>
  <si>
    <t>3/7</t>
  </si>
  <si>
    <t>2/3</t>
  </si>
  <si>
    <t>1/3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</si>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</sst>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34" width="30.85546875" style="26" customWidth="1"/>
    <col min="35" max="16384" width="9.140625" style="26"/>
  </cols>
  <sheetData>
    <row r="1" spans="1:38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0">
        <v>1999</v>
      </c>
      <c r="C4" s="60"/>
      <c r="D4" s="71" t="s">
        <v>49</v>
      </c>
      <c r="E4" s="60"/>
      <c r="F4" s="62" t="s">
        <v>38</v>
      </c>
      <c r="G4" s="65"/>
      <c r="H4" s="64"/>
      <c r="I4" s="60"/>
      <c r="J4" s="60"/>
      <c r="K4" s="60"/>
      <c r="L4" s="60"/>
      <c r="M4" s="60"/>
      <c r="N4" s="72"/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0">
        <v>2000</v>
      </c>
      <c r="C5" s="60"/>
      <c r="D5" s="61" t="s">
        <v>37</v>
      </c>
      <c r="E5" s="60"/>
      <c r="F5" s="62" t="s">
        <v>38</v>
      </c>
      <c r="G5" s="65"/>
      <c r="H5" s="64"/>
      <c r="I5" s="60"/>
      <c r="J5" s="60"/>
      <c r="K5" s="60"/>
      <c r="L5" s="60"/>
      <c r="M5" s="60"/>
      <c r="N5" s="6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0">
        <v>2001</v>
      </c>
      <c r="C6" s="60"/>
      <c r="D6" s="61" t="s">
        <v>37</v>
      </c>
      <c r="E6" s="60"/>
      <c r="F6" s="62" t="s">
        <v>38</v>
      </c>
      <c r="G6" s="65"/>
      <c r="H6" s="64"/>
      <c r="I6" s="60"/>
      <c r="J6" s="60"/>
      <c r="K6" s="60"/>
      <c r="L6" s="60"/>
      <c r="M6" s="60"/>
      <c r="N6" s="60"/>
      <c r="O6" s="25"/>
      <c r="P6" s="27"/>
      <c r="Q6" s="27"/>
      <c r="R6" s="27"/>
      <c r="S6" s="27"/>
      <c r="T6" s="27"/>
      <c r="U6" s="28">
        <v>6</v>
      </c>
      <c r="V6" s="28">
        <v>0</v>
      </c>
      <c r="W6" s="28">
        <v>3</v>
      </c>
      <c r="X6" s="28">
        <v>0</v>
      </c>
      <c r="Y6" s="28">
        <v>12</v>
      </c>
      <c r="Z6" s="27"/>
      <c r="AA6" s="27"/>
      <c r="AB6" s="27"/>
      <c r="AC6" s="27"/>
      <c r="AD6" s="27"/>
      <c r="AE6" s="27"/>
      <c r="AF6" s="63" t="s">
        <v>39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27" t="s">
        <v>35</v>
      </c>
      <c r="D7" s="41" t="s">
        <v>36</v>
      </c>
      <c r="E7" s="27">
        <v>2</v>
      </c>
      <c r="F7" s="27">
        <v>0</v>
      </c>
      <c r="G7" s="27">
        <v>1</v>
      </c>
      <c r="H7" s="27">
        <v>0</v>
      </c>
      <c r="I7" s="27">
        <v>2</v>
      </c>
      <c r="J7" s="27">
        <v>0</v>
      </c>
      <c r="K7" s="27">
        <v>0</v>
      </c>
      <c r="L7" s="27">
        <v>1</v>
      </c>
      <c r="M7" s="27">
        <f>PRODUCT(F7+G7)</f>
        <v>1</v>
      </c>
      <c r="N7" s="30">
        <v>0.222</v>
      </c>
      <c r="O7" s="25">
        <f>PRODUCT(I7/N7)</f>
        <v>9.0090090090090094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27" t="s">
        <v>40</v>
      </c>
      <c r="D8" s="41" t="s">
        <v>36</v>
      </c>
      <c r="E8" s="27">
        <v>20</v>
      </c>
      <c r="F8" s="27">
        <v>1</v>
      </c>
      <c r="G8" s="27">
        <v>18</v>
      </c>
      <c r="H8" s="27">
        <v>6</v>
      </c>
      <c r="I8" s="27">
        <v>49</v>
      </c>
      <c r="J8" s="27">
        <v>3</v>
      </c>
      <c r="K8" s="27">
        <v>5</v>
      </c>
      <c r="L8" s="27">
        <v>22</v>
      </c>
      <c r="M8" s="27">
        <f>PRODUCT(F8+G8)</f>
        <v>19</v>
      </c>
      <c r="N8" s="30">
        <v>0.441</v>
      </c>
      <c r="O8" s="25">
        <f>PRODUCT(I8/N8)</f>
        <v>111.11111111111111</v>
      </c>
      <c r="P8" s="27">
        <v>2</v>
      </c>
      <c r="Q8" s="27">
        <v>0</v>
      </c>
      <c r="R8" s="27">
        <v>0</v>
      </c>
      <c r="S8" s="27">
        <v>1</v>
      </c>
      <c r="T8" s="27">
        <v>1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6">
        <v>2003</v>
      </c>
      <c r="C9" s="67"/>
      <c r="D9" s="68" t="s">
        <v>45</v>
      </c>
      <c r="E9" s="66"/>
      <c r="F9" s="69" t="s">
        <v>44</v>
      </c>
      <c r="G9" s="66"/>
      <c r="H9" s="66"/>
      <c r="I9" s="66"/>
      <c r="J9" s="66"/>
      <c r="K9" s="66"/>
      <c r="L9" s="66"/>
      <c r="M9" s="66"/>
      <c r="N9" s="70"/>
      <c r="O9" s="25">
        <v>0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SUM(E5:E9)</f>
        <v>22</v>
      </c>
      <c r="F10" s="19">
        <f t="shared" si="0"/>
        <v>1</v>
      </c>
      <c r="G10" s="19">
        <f t="shared" si="0"/>
        <v>19</v>
      </c>
      <c r="H10" s="19">
        <f t="shared" si="0"/>
        <v>6</v>
      </c>
      <c r="I10" s="19">
        <f t="shared" si="0"/>
        <v>51</v>
      </c>
      <c r="J10" s="19">
        <f t="shared" si="0"/>
        <v>3</v>
      </c>
      <c r="K10" s="19">
        <f t="shared" si="0"/>
        <v>5</v>
      </c>
      <c r="L10" s="19">
        <f t="shared" si="0"/>
        <v>23</v>
      </c>
      <c r="M10" s="19">
        <f t="shared" si="0"/>
        <v>20</v>
      </c>
      <c r="N10" s="31">
        <f>PRODUCT(I10/O10)</f>
        <v>0.42457499999999998</v>
      </c>
      <c r="O10" s="32">
        <f>SUM(O7:O9)</f>
        <v>120.12012012012012</v>
      </c>
      <c r="P10" s="19">
        <f t="shared" ref="P10:AE10" si="1">SUM(P5:P9)</f>
        <v>2</v>
      </c>
      <c r="Q10" s="19">
        <f t="shared" si="1"/>
        <v>0</v>
      </c>
      <c r="R10" s="19">
        <f t="shared" si="1"/>
        <v>0</v>
      </c>
      <c r="S10" s="19">
        <f t="shared" si="1"/>
        <v>1</v>
      </c>
      <c r="T10" s="19">
        <f t="shared" si="1"/>
        <v>1</v>
      </c>
      <c r="U10" s="19">
        <f t="shared" si="1"/>
        <v>6</v>
      </c>
      <c r="V10" s="19">
        <f t="shared" si="1"/>
        <v>0</v>
      </c>
      <c r="W10" s="19">
        <f t="shared" si="1"/>
        <v>3</v>
      </c>
      <c r="X10" s="19">
        <f t="shared" si="1"/>
        <v>0</v>
      </c>
      <c r="Y10" s="19">
        <f t="shared" si="1"/>
        <v>12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43.666666666666671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51</v>
      </c>
      <c r="Q13" s="13"/>
      <c r="R13" s="13"/>
      <c r="S13" s="73"/>
      <c r="T13" s="73"/>
      <c r="U13" s="73"/>
      <c r="V13" s="73"/>
      <c r="W13" s="73"/>
      <c r="X13" s="73"/>
      <c r="Y13" s="13"/>
      <c r="Z13" s="13"/>
      <c r="AA13" s="13"/>
      <c r="AB13" s="12"/>
      <c r="AC13" s="13"/>
      <c r="AD13" s="13"/>
      <c r="AE13" s="13"/>
      <c r="AF13" s="74"/>
      <c r="AG13" s="38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22</v>
      </c>
      <c r="F14" s="27">
        <f>PRODUCT(F10)</f>
        <v>1</v>
      </c>
      <c r="G14" s="27">
        <f>PRODUCT(G10)</f>
        <v>19</v>
      </c>
      <c r="H14" s="27">
        <f>PRODUCT(H10)</f>
        <v>6</v>
      </c>
      <c r="I14" s="27">
        <f>PRODUCT(I10)</f>
        <v>51</v>
      </c>
      <c r="J14" s="1"/>
      <c r="K14" s="43">
        <f>PRODUCT((F14+G14)/E14)</f>
        <v>0.90909090909090906</v>
      </c>
      <c r="L14" s="43">
        <f>PRODUCT(H14/E14)</f>
        <v>0.27272727272727271</v>
      </c>
      <c r="M14" s="43">
        <f>PRODUCT(I14/E14)</f>
        <v>2.3181818181818183</v>
      </c>
      <c r="N14" s="30">
        <f>PRODUCT(N10)</f>
        <v>0.42457499999999998</v>
      </c>
      <c r="O14" s="25">
        <f>PRODUCT(O10)</f>
        <v>120.12012012012012</v>
      </c>
      <c r="P14" s="75" t="s">
        <v>52</v>
      </c>
      <c r="Q14" s="76"/>
      <c r="R14" s="76"/>
      <c r="S14" s="77" t="s">
        <v>58</v>
      </c>
      <c r="T14" s="77"/>
      <c r="U14" s="77"/>
      <c r="V14" s="77"/>
      <c r="W14" s="77"/>
      <c r="X14" s="77"/>
      <c r="Y14" s="77"/>
      <c r="Z14" s="77"/>
      <c r="AA14" s="77"/>
      <c r="AB14" s="78"/>
      <c r="AC14" s="77"/>
      <c r="AD14" s="79" t="s">
        <v>53</v>
      </c>
      <c r="AE14" s="79"/>
      <c r="AF14" s="80" t="s">
        <v>62</v>
      </c>
      <c r="AG14" s="38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>
        <f>PRODUCT(P10)</f>
        <v>2</v>
      </c>
      <c r="F15" s="27">
        <f>PRODUCT(Q10)</f>
        <v>0</v>
      </c>
      <c r="G15" s="27">
        <f>PRODUCT(R10)</f>
        <v>0</v>
      </c>
      <c r="H15" s="27">
        <f>PRODUCT(S10)</f>
        <v>1</v>
      </c>
      <c r="I15" s="27">
        <f>PRODUCT(T10)</f>
        <v>1</v>
      </c>
      <c r="J15" s="1"/>
      <c r="K15" s="43">
        <f>PRODUCT((F15+G15)/E15)</f>
        <v>0</v>
      </c>
      <c r="L15" s="43">
        <f>PRODUCT(H15/E15)</f>
        <v>0.5</v>
      </c>
      <c r="M15" s="43">
        <f>PRODUCT(I15/E15)</f>
        <v>0.5</v>
      </c>
      <c r="N15" s="30">
        <v>0.33300000000000002</v>
      </c>
      <c r="O15" s="25">
        <v>3</v>
      </c>
      <c r="P15" s="81" t="s">
        <v>54</v>
      </c>
      <c r="Q15" s="82"/>
      <c r="R15" s="82"/>
      <c r="S15" s="83" t="s">
        <v>59</v>
      </c>
      <c r="T15" s="83"/>
      <c r="U15" s="83"/>
      <c r="V15" s="83"/>
      <c r="W15" s="83"/>
      <c r="X15" s="83"/>
      <c r="Y15" s="83"/>
      <c r="Z15" s="83"/>
      <c r="AA15" s="83"/>
      <c r="AB15" s="84"/>
      <c r="AC15" s="83"/>
      <c r="AD15" s="85" t="s">
        <v>55</v>
      </c>
      <c r="AE15" s="85"/>
      <c r="AF15" s="86" t="s">
        <v>63</v>
      </c>
      <c r="AG15" s="38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6</v>
      </c>
      <c r="F16" s="28">
        <f>PRODUCT(V10)</f>
        <v>0</v>
      </c>
      <c r="G16" s="28">
        <f>PRODUCT(W10)</f>
        <v>3</v>
      </c>
      <c r="H16" s="28">
        <f>PRODUCT(X10)</f>
        <v>0</v>
      </c>
      <c r="I16" s="28">
        <f>PRODUCT(Y10)</f>
        <v>12</v>
      </c>
      <c r="J16" s="1"/>
      <c r="K16" s="50">
        <f>PRODUCT((F16+G16)/E16)</f>
        <v>0.5</v>
      </c>
      <c r="L16" s="50">
        <f>PRODUCT(H16/E16)</f>
        <v>0</v>
      </c>
      <c r="M16" s="50">
        <f>PRODUCT(I16/E16)</f>
        <v>2</v>
      </c>
      <c r="N16" s="51">
        <v>0.32400000000000001</v>
      </c>
      <c r="O16" s="25">
        <v>37</v>
      </c>
      <c r="P16" s="81" t="s">
        <v>56</v>
      </c>
      <c r="Q16" s="82"/>
      <c r="R16" s="82"/>
      <c r="S16" s="83" t="s">
        <v>61</v>
      </c>
      <c r="T16" s="83"/>
      <c r="U16" s="83"/>
      <c r="V16" s="83"/>
      <c r="W16" s="83"/>
      <c r="X16" s="83"/>
      <c r="Y16" s="83"/>
      <c r="Z16" s="83"/>
      <c r="AA16" s="83"/>
      <c r="AB16" s="84"/>
      <c r="AC16" s="83"/>
      <c r="AD16" s="85" t="s">
        <v>60</v>
      </c>
      <c r="AE16" s="85"/>
      <c r="AF16" s="86" t="s">
        <v>64</v>
      </c>
      <c r="AG16" s="38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30</v>
      </c>
      <c r="F17" s="19">
        <f>SUM(F14:F16)</f>
        <v>1</v>
      </c>
      <c r="G17" s="19">
        <f>SUM(G14:G16)</f>
        <v>22</v>
      </c>
      <c r="H17" s="19">
        <f>SUM(H14:H16)</f>
        <v>7</v>
      </c>
      <c r="I17" s="19">
        <f>SUM(I14:I16)</f>
        <v>64</v>
      </c>
      <c r="J17" s="1"/>
      <c r="K17" s="55">
        <f>PRODUCT((F17+G17)/E17)</f>
        <v>0.76666666666666672</v>
      </c>
      <c r="L17" s="55">
        <f>PRODUCT(H17/E17)</f>
        <v>0.23333333333333334</v>
      </c>
      <c r="M17" s="55">
        <f>PRODUCT(I17/E17)</f>
        <v>2.1333333333333333</v>
      </c>
      <c r="N17" s="31">
        <f>PRODUCT(I17/O17)</f>
        <v>0.39969992498124529</v>
      </c>
      <c r="O17" s="25">
        <f>SUM(O14:O16)</f>
        <v>160.12012012012013</v>
      </c>
      <c r="P17" s="87" t="s">
        <v>57</v>
      </c>
      <c r="Q17" s="88"/>
      <c r="R17" s="88"/>
      <c r="S17" s="89" t="s">
        <v>61</v>
      </c>
      <c r="T17" s="89"/>
      <c r="U17" s="89"/>
      <c r="V17" s="89"/>
      <c r="W17" s="89"/>
      <c r="X17" s="89"/>
      <c r="Y17" s="89"/>
      <c r="Z17" s="89"/>
      <c r="AA17" s="89"/>
      <c r="AB17" s="90"/>
      <c r="AC17" s="89"/>
      <c r="AD17" s="91" t="s">
        <v>60</v>
      </c>
      <c r="AE17" s="91"/>
      <c r="AF17" s="92" t="s">
        <v>64</v>
      </c>
      <c r="AG17" s="38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1" t="s">
        <v>50</v>
      </c>
      <c r="E19" s="38"/>
      <c r="F19" s="1"/>
      <c r="G19" s="1"/>
      <c r="H19" s="1"/>
      <c r="I19" s="1"/>
      <c r="J19" s="1"/>
      <c r="K19" s="1"/>
      <c r="L19" s="1"/>
      <c r="M19" s="1"/>
      <c r="N19" s="38"/>
      <c r="O19" s="25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46</v>
      </c>
      <c r="E20" s="38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47</v>
      </c>
      <c r="E21" s="38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8"/>
      <c r="C22" s="38"/>
      <c r="D22" s="1" t="s">
        <v>48</v>
      </c>
      <c r="E22" s="38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29.7109375" style="113" customWidth="1"/>
    <col min="3" max="3" width="21.5703125" style="114" customWidth="1"/>
    <col min="4" max="4" width="10.5703125" style="115" customWidth="1"/>
    <col min="5" max="5" width="8" style="115" customWidth="1"/>
    <col min="6" max="6" width="0.7109375" style="37" customWidth="1"/>
    <col min="7" max="11" width="5.28515625" style="114" customWidth="1"/>
    <col min="12" max="12" width="6.42578125" style="114" customWidth="1"/>
    <col min="13" max="16" width="5.28515625" style="114" customWidth="1"/>
    <col min="17" max="21" width="6.7109375" style="114" customWidth="1"/>
    <col min="22" max="22" width="10.85546875" style="114" customWidth="1"/>
    <col min="23" max="23" width="19.7109375" style="115" customWidth="1"/>
    <col min="24" max="24" width="9.7109375" style="114" customWidth="1"/>
    <col min="25" max="30" width="9.140625" style="116"/>
  </cols>
  <sheetData>
    <row r="1" spans="1:30" ht="18.75" x14ac:dyDescent="0.3">
      <c r="A1" s="9"/>
      <c r="B1" s="93" t="s">
        <v>65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64"/>
      <c r="Y1" s="96"/>
      <c r="Z1" s="96"/>
      <c r="AA1" s="96"/>
      <c r="AB1" s="96"/>
      <c r="AC1" s="96"/>
      <c r="AD1" s="96"/>
    </row>
    <row r="2" spans="1:30" x14ac:dyDescent="0.25">
      <c r="A2" s="9"/>
      <c r="B2" s="118" t="s">
        <v>42</v>
      </c>
      <c r="C2" s="119" t="s">
        <v>43</v>
      </c>
      <c r="D2" s="120"/>
      <c r="E2" s="97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74"/>
      <c r="Y2" s="96"/>
      <c r="Z2" s="96"/>
      <c r="AA2" s="96"/>
      <c r="AB2" s="96"/>
      <c r="AC2" s="96"/>
      <c r="AD2" s="96"/>
    </row>
    <row r="3" spans="1:30" x14ac:dyDescent="0.25">
      <c r="A3" s="9"/>
      <c r="B3" s="98" t="s">
        <v>66</v>
      </c>
      <c r="C3" s="23" t="s">
        <v>67</v>
      </c>
      <c r="D3" s="99" t="s">
        <v>68</v>
      </c>
      <c r="E3" s="100" t="s">
        <v>1</v>
      </c>
      <c r="F3" s="25"/>
      <c r="G3" s="101" t="s">
        <v>69</v>
      </c>
      <c r="H3" s="102" t="s">
        <v>70</v>
      </c>
      <c r="I3" s="102" t="s">
        <v>31</v>
      </c>
      <c r="J3" s="18" t="s">
        <v>71</v>
      </c>
      <c r="K3" s="103" t="s">
        <v>72</v>
      </c>
      <c r="L3" s="103" t="s">
        <v>73</v>
      </c>
      <c r="M3" s="101" t="s">
        <v>74</v>
      </c>
      <c r="N3" s="101" t="s">
        <v>30</v>
      </c>
      <c r="O3" s="102" t="s">
        <v>75</v>
      </c>
      <c r="P3" s="101" t="s">
        <v>70</v>
      </c>
      <c r="Q3" s="101" t="s">
        <v>3</v>
      </c>
      <c r="R3" s="101">
        <v>1</v>
      </c>
      <c r="S3" s="101">
        <v>2</v>
      </c>
      <c r="T3" s="101">
        <v>3</v>
      </c>
      <c r="U3" s="101" t="s">
        <v>76</v>
      </c>
      <c r="V3" s="18" t="s">
        <v>21</v>
      </c>
      <c r="W3" s="17" t="s">
        <v>77</v>
      </c>
      <c r="X3" s="17" t="s">
        <v>78</v>
      </c>
      <c r="Y3" s="96"/>
      <c r="Z3" s="96"/>
      <c r="AA3" s="96"/>
      <c r="AB3" s="96"/>
      <c r="AC3" s="96"/>
      <c r="AD3" s="96"/>
    </row>
    <row r="4" spans="1:30" x14ac:dyDescent="0.25">
      <c r="A4" s="9"/>
      <c r="B4" s="128" t="s">
        <v>80</v>
      </c>
      <c r="C4" s="129" t="s">
        <v>84</v>
      </c>
      <c r="D4" s="104" t="s">
        <v>79</v>
      </c>
      <c r="E4" s="130" t="s">
        <v>37</v>
      </c>
      <c r="F4" s="131"/>
      <c r="G4" s="105"/>
      <c r="H4" s="106"/>
      <c r="I4" s="105">
        <v>1</v>
      </c>
      <c r="J4" s="107" t="s">
        <v>81</v>
      </c>
      <c r="K4" s="107">
        <v>4</v>
      </c>
      <c r="L4" s="107"/>
      <c r="M4" s="107">
        <v>1</v>
      </c>
      <c r="N4" s="105"/>
      <c r="O4" s="106"/>
      <c r="P4" s="105"/>
      <c r="Q4" s="132" t="s">
        <v>85</v>
      </c>
      <c r="R4" s="132"/>
      <c r="S4" s="132" t="s">
        <v>86</v>
      </c>
      <c r="T4" s="132" t="s">
        <v>87</v>
      </c>
      <c r="U4" s="132" t="s">
        <v>88</v>
      </c>
      <c r="V4" s="108">
        <v>0.42899999999999999</v>
      </c>
      <c r="W4" s="109" t="s">
        <v>82</v>
      </c>
      <c r="X4" s="117" t="s">
        <v>83</v>
      </c>
      <c r="Y4" s="96"/>
      <c r="Z4" s="96"/>
      <c r="AA4" s="96"/>
      <c r="AB4" s="96"/>
      <c r="AC4" s="96"/>
      <c r="AD4" s="96"/>
    </row>
    <row r="5" spans="1:30" x14ac:dyDescent="0.25">
      <c r="A5" s="24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96"/>
      <c r="Z5" s="96"/>
      <c r="AA5" s="96"/>
      <c r="AB5" s="96"/>
      <c r="AC5" s="96"/>
      <c r="AD5" s="96"/>
    </row>
    <row r="6" spans="1:30" x14ac:dyDescent="0.25">
      <c r="A6" s="24"/>
      <c r="B6" s="110"/>
      <c r="C6" s="1"/>
      <c r="D6" s="110"/>
      <c r="E6" s="11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10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10"/>
      <c r="C7" s="1"/>
      <c r="D7" s="110"/>
      <c r="E7" s="11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10"/>
      <c r="C8" s="1"/>
      <c r="D8" s="110"/>
      <c r="E8" s="11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10"/>
      <c r="C9" s="1"/>
      <c r="D9" s="110"/>
      <c r="E9" s="11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2019-01-25T23:13:54Z</dcterms:modified>
</cp:coreProperties>
</file>