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 l="1"/>
  <c r="O13" i="1" s="1"/>
  <c r="O16" i="1" s="1"/>
  <c r="M9" i="1" l="1"/>
  <c r="L9" i="1"/>
  <c r="K9" i="1"/>
  <c r="J9" i="1"/>
  <c r="I9" i="1"/>
  <c r="H9" i="1"/>
  <c r="H13" i="1" s="1"/>
  <c r="H16" i="1" s="1"/>
  <c r="G9" i="1"/>
  <c r="G13" i="1" s="1"/>
  <c r="G16" i="1" s="1"/>
  <c r="F9" i="1"/>
  <c r="E9" i="1"/>
  <c r="E13" i="1" s="1"/>
  <c r="F13" i="1" l="1"/>
  <c r="F16" i="1" s="1"/>
  <c r="D10" i="1"/>
  <c r="I13" i="1"/>
  <c r="I16" i="1" s="1"/>
  <c r="N16" i="1" s="1"/>
  <c r="N9" i="1"/>
  <c r="N13" i="1" s="1"/>
  <c r="L13" i="1"/>
  <c r="E16" i="1"/>
  <c r="K13" i="1" l="1"/>
  <c r="M13" i="1"/>
  <c r="L16" i="1"/>
  <c r="M16" i="1"/>
  <c r="K16" i="1"/>
</calcChain>
</file>

<file path=xl/sharedStrings.xml><?xml version="1.0" encoding="utf-8"?>
<sst xmlns="http://schemas.openxmlformats.org/spreadsheetml/2006/main" count="74" uniqueCount="52">
  <si>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</si>
  <si>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</si>
  <si>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</si>
  <si>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</si>
  <si>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</si>
  <si>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</si>
  <si>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</si>
  <si>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</si>
  <si>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</si>
  <si>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</si>
  <si>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</si>
  <si>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</si>
  <si>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</si>
  <si>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</si>
  <si>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</si>
  <si>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</si>
  <si>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</si>
  <si>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</si>
  <si>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</si>
  <si>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</si>
  <si>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</si>
  <si>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</si>
  <si>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</si>
  <si>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</si>
  <si>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</si>
  <si>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</si>
  <si>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</si>
  <si>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</si>
  <si>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</si>
  <si>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</si>
  <si>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</si>
  <si>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</si>
  <si>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</si>
  <si>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</si>
  <si>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</si>
  <si>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</si>
  <si>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</si>
  <si>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</si>
  <si>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</si>
  <si>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JoMa = Joensuun Maila  (1957),  kasvattajaseura</t>
  </si>
  <si>
    <t>JoMa</t>
  </si>
  <si>
    <t>suomensarja</t>
  </si>
  <si>
    <t xml:space="preserve">Lyöty </t>
  </si>
  <si>
    <t xml:space="preserve">Tuotu </t>
  </si>
  <si>
    <t>Oona Majoinen</t>
  </si>
  <si>
    <t>4.5.2003   Joensuu</t>
  </si>
  <si>
    <t>PuPe</t>
  </si>
  <si>
    <t>PuPe = Puijon Pesis  (2009)</t>
  </si>
  <si>
    <t>JoMa  2</t>
  </si>
  <si>
    <t>11.07. 2020  JoMa - Manse PP  0-2  (0-4, 1-4)</t>
  </si>
  <si>
    <t xml:space="preserve">  17 v   2 kk   7 pv  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</si>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</sst>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9.7109375" style="65" customWidth="1"/>
    <col min="5" max="12" width="5.7109375" style="65" customWidth="1"/>
    <col min="13" max="13" width="6.28515625" style="65" customWidth="1"/>
    <col min="14" max="14" width="8.42578125" style="65" customWidth="1"/>
    <col min="15" max="15" width="0.5703125" style="65" customWidth="1"/>
    <col min="16" max="23" width="5.7109375" style="65" customWidth="1"/>
    <col min="24" max="31" width="5.7109375" style="25" customWidth="1"/>
    <col min="32" max="32" width="6.7109375" style="25" customWidth="1"/>
    <col min="33" max="33" width="9.140625" style="25"/>
    <col min="34" max="34" width="18.28515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0">
        <v>2018</v>
      </c>
      <c r="C4" s="70"/>
      <c r="D4" s="71" t="s">
        <v>48</v>
      </c>
      <c r="E4" s="70"/>
      <c r="F4" s="72" t="s">
        <v>41</v>
      </c>
      <c r="G4" s="73"/>
      <c r="H4" s="74"/>
      <c r="I4" s="70"/>
      <c r="J4" s="70"/>
      <c r="K4" s="70"/>
      <c r="L4" s="70"/>
      <c r="M4" s="70"/>
      <c r="N4" s="75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0">
        <v>2019</v>
      </c>
      <c r="C5" s="70"/>
      <c r="D5" s="71" t="s">
        <v>48</v>
      </c>
      <c r="E5" s="70"/>
      <c r="F5" s="72" t="s">
        <v>41</v>
      </c>
      <c r="G5" s="73"/>
      <c r="H5" s="74"/>
      <c r="I5" s="70"/>
      <c r="J5" s="70"/>
      <c r="K5" s="70"/>
      <c r="L5" s="70"/>
      <c r="M5" s="70"/>
      <c r="N5" s="75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2018</v>
      </c>
      <c r="C6" s="26"/>
      <c r="D6" s="27" t="s">
        <v>40</v>
      </c>
      <c r="E6" s="26"/>
      <c r="F6" s="28" t="s">
        <v>36</v>
      </c>
      <c r="G6" s="67"/>
      <c r="H6" s="66"/>
      <c r="I6" s="26"/>
      <c r="J6" s="26"/>
      <c r="K6" s="26"/>
      <c r="L6" s="26"/>
      <c r="M6" s="26"/>
      <c r="N6" s="29"/>
      <c r="O6" s="69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2020</v>
      </c>
      <c r="C7" s="26"/>
      <c r="D7" s="27" t="s">
        <v>46</v>
      </c>
      <c r="E7" s="26"/>
      <c r="F7" s="28" t="s">
        <v>36</v>
      </c>
      <c r="G7" s="67"/>
      <c r="H7" s="66"/>
      <c r="I7" s="26"/>
      <c r="J7" s="26"/>
      <c r="K7" s="26"/>
      <c r="L7" s="26"/>
      <c r="M7" s="26"/>
      <c r="N7" s="29"/>
      <c r="O7" s="69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0">
        <v>2020</v>
      </c>
      <c r="C8" s="30" t="s">
        <v>51</v>
      </c>
      <c r="D8" s="33" t="s">
        <v>40</v>
      </c>
      <c r="E8" s="30">
        <v>2</v>
      </c>
      <c r="F8" s="30">
        <v>0</v>
      </c>
      <c r="G8" s="30">
        <v>0</v>
      </c>
      <c r="H8" s="37">
        <v>0</v>
      </c>
      <c r="I8" s="30">
        <v>3</v>
      </c>
      <c r="J8" s="30">
        <v>3</v>
      </c>
      <c r="K8" s="30">
        <v>0</v>
      </c>
      <c r="L8" s="30">
        <v>0</v>
      </c>
      <c r="M8" s="30">
        <v>0</v>
      </c>
      <c r="N8" s="34">
        <v>0.3</v>
      </c>
      <c r="O8" s="24">
        <v>10</v>
      </c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2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3</v>
      </c>
      <c r="J9" s="18">
        <f t="shared" si="0"/>
        <v>3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35">
        <f>PRODUCT(I9/O9)</f>
        <v>0.3</v>
      </c>
      <c r="O9" s="36">
        <f>SUM(O1:O8)</f>
        <v>10</v>
      </c>
      <c r="P9" s="18">
        <f t="shared" ref="P9:AE9" si="1">SUM(P4:P8)</f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3" t="s">
        <v>2</v>
      </c>
      <c r="C10" s="37"/>
      <c r="D10" s="38">
        <f>SUM(F9:H9)+((I9-F9-G9)/3)+(E9/3)+(Z9*25)+(AA9*25)+(AB9*10)+(AC9*25)+(AD9*20)+(AE9*15)</f>
        <v>1.6666666666666665</v>
      </c>
      <c r="E10" s="1"/>
      <c r="F10" s="1"/>
      <c r="G10" s="1"/>
      <c r="H10" s="1"/>
      <c r="I10" s="1"/>
      <c r="J10" s="1"/>
      <c r="K10" s="1"/>
      <c r="L10" s="1"/>
      <c r="M10" s="1"/>
      <c r="N10" s="3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0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9"/>
      <c r="O11" s="41"/>
      <c r="P11" s="1"/>
      <c r="Q11" s="4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43"/>
      <c r="D12" s="43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5" t="s">
        <v>38</v>
      </c>
      <c r="O12" s="24"/>
      <c r="P12" s="44" t="s">
        <v>32</v>
      </c>
      <c r="Q12" s="12"/>
      <c r="R12" s="12"/>
      <c r="S12" s="45"/>
      <c r="T12" s="45"/>
      <c r="U12" s="45"/>
      <c r="V12" s="45"/>
      <c r="W12" s="45"/>
      <c r="X12" s="12"/>
      <c r="Y12" s="12"/>
      <c r="Z12" s="12"/>
      <c r="AA12" s="12"/>
      <c r="AB12" s="12"/>
      <c r="AC12" s="12"/>
      <c r="AD12" s="12"/>
      <c r="AE12" s="4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4" t="s">
        <v>17</v>
      </c>
      <c r="C13" s="12"/>
      <c r="D13" s="47"/>
      <c r="E13" s="30">
        <f>PRODUCT(E9)</f>
        <v>2</v>
      </c>
      <c r="F13" s="30">
        <f>PRODUCT(F9)</f>
        <v>0</v>
      </c>
      <c r="G13" s="30">
        <f>PRODUCT(G9)</f>
        <v>0</v>
      </c>
      <c r="H13" s="30">
        <f>PRODUCT(H9)</f>
        <v>0</v>
      </c>
      <c r="I13" s="30">
        <f>PRODUCT(I9)</f>
        <v>3</v>
      </c>
      <c r="J13" s="1"/>
      <c r="K13" s="48">
        <f>PRODUCT((F13+G13)/E13)</f>
        <v>0</v>
      </c>
      <c r="L13" s="48">
        <f>PRODUCT(H13/E13)</f>
        <v>0</v>
      </c>
      <c r="M13" s="48">
        <f>PRODUCT(I13/E13)</f>
        <v>1.5</v>
      </c>
      <c r="N13" s="68">
        <f>PRODUCT(N9)</f>
        <v>0.3</v>
      </c>
      <c r="O13" s="24">
        <f>PRODUCT(O9)</f>
        <v>10</v>
      </c>
      <c r="P13" s="76" t="s">
        <v>33</v>
      </c>
      <c r="Q13" s="77"/>
      <c r="R13" s="78" t="s">
        <v>49</v>
      </c>
      <c r="S13" s="78"/>
      <c r="T13" s="78"/>
      <c r="U13" s="78"/>
      <c r="V13" s="78"/>
      <c r="W13" s="78"/>
      <c r="X13" s="78"/>
      <c r="Y13" s="78"/>
      <c r="Z13" s="78"/>
      <c r="AA13" s="79" t="s">
        <v>35</v>
      </c>
      <c r="AB13" s="78"/>
      <c r="AC13" s="79"/>
      <c r="AD13" s="79"/>
      <c r="AE13" s="88" t="s">
        <v>50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9" t="s">
        <v>18</v>
      </c>
      <c r="C14" s="50"/>
      <c r="D14" s="51"/>
      <c r="E14" s="30"/>
      <c r="F14" s="30"/>
      <c r="G14" s="30"/>
      <c r="H14" s="30"/>
      <c r="I14" s="30"/>
      <c r="J14" s="1"/>
      <c r="K14" s="48"/>
      <c r="L14" s="48"/>
      <c r="M14" s="48"/>
      <c r="N14" s="34"/>
      <c r="O14" s="24"/>
      <c r="P14" s="81" t="s">
        <v>42</v>
      </c>
      <c r="Q14" s="82"/>
      <c r="R14" s="78"/>
      <c r="S14" s="78"/>
      <c r="T14" s="78"/>
      <c r="U14" s="78"/>
      <c r="V14" s="78"/>
      <c r="W14" s="78"/>
      <c r="X14" s="78"/>
      <c r="Y14" s="78"/>
      <c r="Z14" s="79"/>
      <c r="AA14" s="78"/>
      <c r="AB14" s="78"/>
      <c r="AC14" s="79"/>
      <c r="AD14" s="79"/>
      <c r="AE14" s="8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2" t="s">
        <v>19</v>
      </c>
      <c r="C15" s="53"/>
      <c r="D15" s="54"/>
      <c r="E15" s="31"/>
      <c r="F15" s="31"/>
      <c r="G15" s="31"/>
      <c r="H15" s="31"/>
      <c r="I15" s="31"/>
      <c r="J15" s="1"/>
      <c r="K15" s="55"/>
      <c r="L15" s="55"/>
      <c r="M15" s="55"/>
      <c r="N15" s="56"/>
      <c r="O15" s="24"/>
      <c r="P15" s="81" t="s">
        <v>43</v>
      </c>
      <c r="Q15" s="82"/>
      <c r="R15" s="78"/>
      <c r="S15" s="78"/>
      <c r="T15" s="78"/>
      <c r="U15" s="78"/>
      <c r="V15" s="78"/>
      <c r="W15" s="78"/>
      <c r="X15" s="78"/>
      <c r="Y15" s="78"/>
      <c r="Z15" s="79"/>
      <c r="AA15" s="78"/>
      <c r="AB15" s="78"/>
      <c r="AC15" s="79"/>
      <c r="AD15" s="79"/>
      <c r="AE15" s="80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7" t="s">
        <v>20</v>
      </c>
      <c r="C16" s="58"/>
      <c r="D16" s="59"/>
      <c r="E16" s="18">
        <f>SUM(E13:E15)</f>
        <v>2</v>
      </c>
      <c r="F16" s="18">
        <f>SUM(F13:F15)</f>
        <v>0</v>
      </c>
      <c r="G16" s="18">
        <f>SUM(G13:G15)</f>
        <v>0</v>
      </c>
      <c r="H16" s="18">
        <f>SUM(H13:H15)</f>
        <v>0</v>
      </c>
      <c r="I16" s="18">
        <f>SUM(I13:I15)</f>
        <v>3</v>
      </c>
      <c r="J16" s="1"/>
      <c r="K16" s="60">
        <f>PRODUCT((F16+G16)/E16)</f>
        <v>0</v>
      </c>
      <c r="L16" s="60">
        <f>PRODUCT(H16/E16)</f>
        <v>0</v>
      </c>
      <c r="M16" s="60">
        <f>PRODUCT(I16/E16)</f>
        <v>1.5</v>
      </c>
      <c r="N16" s="35">
        <f>PRODUCT(I16/O16)</f>
        <v>0.3</v>
      </c>
      <c r="O16" s="24">
        <f>SUM(O13:O15)</f>
        <v>10</v>
      </c>
      <c r="P16" s="83" t="s">
        <v>34</v>
      </c>
      <c r="Q16" s="84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6"/>
      <c r="AE16" s="87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40"/>
      <c r="C17" s="40"/>
      <c r="D17" s="40"/>
      <c r="E17" s="40"/>
      <c r="F17" s="40"/>
      <c r="G17" s="40"/>
      <c r="H17" s="40"/>
      <c r="I17" s="40"/>
      <c r="J17" s="1"/>
      <c r="K17" s="40"/>
      <c r="L17" s="40"/>
      <c r="M17" s="40"/>
      <c r="N17" s="39"/>
      <c r="O17" s="24"/>
      <c r="P17" s="1"/>
      <c r="Q17" s="42"/>
      <c r="R17" s="1"/>
      <c r="S17" s="1"/>
      <c r="T17" s="24"/>
      <c r="U17" s="24"/>
      <c r="V17" s="6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37</v>
      </c>
      <c r="C18" s="1"/>
      <c r="D18" s="1" t="s">
        <v>39</v>
      </c>
      <c r="E18" s="1"/>
      <c r="F18" s="1"/>
      <c r="G18" s="1"/>
      <c r="H18" s="1"/>
      <c r="I18" s="1"/>
      <c r="J18" s="1"/>
      <c r="K18" s="1"/>
      <c r="L18" s="1"/>
      <c r="M18" s="1"/>
      <c r="N18" s="42"/>
      <c r="O18" s="24"/>
      <c r="P18" s="1"/>
      <c r="Q18" s="42"/>
      <c r="R18" s="1"/>
      <c r="S18" s="1"/>
      <c r="T18" s="24"/>
      <c r="U18" s="24"/>
      <c r="V18" s="6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47</v>
      </c>
      <c r="E19" s="1"/>
      <c r="F19" s="1"/>
      <c r="G19" s="1"/>
      <c r="H19" s="1"/>
      <c r="I19" s="1"/>
      <c r="J19" s="1"/>
      <c r="K19" s="1"/>
      <c r="L19" s="1"/>
      <c r="M19" s="1"/>
      <c r="N19" s="42"/>
      <c r="O19" s="24"/>
      <c r="P19" s="1"/>
      <c r="Q19" s="42"/>
      <c r="R19" s="1"/>
      <c r="S19" s="1"/>
      <c r="T19" s="24"/>
      <c r="U19" s="24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24"/>
      <c r="P20" s="1"/>
      <c r="Q20" s="42"/>
      <c r="R20" s="1"/>
      <c r="S20" s="1"/>
      <c r="T20" s="24"/>
      <c r="U20" s="24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63" customFormat="1" ht="15" customHeight="1" x14ac:dyDescent="0.2">
      <c r="A21" s="1"/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62"/>
      <c r="N21" s="62"/>
      <c r="O21" s="24"/>
      <c r="P21" s="1"/>
      <c r="Q21" s="42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63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42"/>
      <c r="R22" s="1"/>
      <c r="S22" s="1"/>
      <c r="T22" s="24"/>
      <c r="U22" s="24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63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42"/>
      <c r="R23" s="1"/>
      <c r="S23" s="1"/>
      <c r="T23" s="24"/>
      <c r="U23" s="24"/>
      <c r="V23" s="61"/>
      <c r="W23" s="61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s="63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42"/>
      <c r="R24" s="1"/>
      <c r="S24" s="1"/>
      <c r="T24" s="24"/>
      <c r="U24" s="24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6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42"/>
      <c r="R25" s="1"/>
      <c r="S25" s="1"/>
      <c r="T25" s="24"/>
      <c r="U25" s="24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6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42"/>
      <c r="R26" s="1"/>
      <c r="S26" s="1"/>
      <c r="T26" s="24"/>
      <c r="U26" s="24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2"/>
      <c r="R27" s="1"/>
      <c r="S27" s="1"/>
      <c r="T27" s="24"/>
      <c r="U27" s="24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</sheetData>
  <sortState ref="D22:J24">
    <sortCondition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2020-08-26T21:46:42Z</dcterms:modified>
</cp:coreProperties>
</file>