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0" i="1"/>
  <c r="O15" i="1" s="1"/>
  <c r="M12" i="1"/>
  <c r="M10" i="1"/>
  <c r="M15" i="1" s="1"/>
  <c r="AE15" i="1"/>
  <c r="AD15" i="1"/>
  <c r="AC15" i="1"/>
  <c r="AB15" i="1"/>
  <c r="AA15" i="1"/>
  <c r="Z15" i="1"/>
  <c r="Y15" i="1"/>
  <c r="I21" i="1"/>
  <c r="N21" i="1" s="1"/>
  <c r="X15" i="1"/>
  <c r="H21" i="1"/>
  <c r="W15" i="1"/>
  <c r="G21" i="1"/>
  <c r="V15" i="1"/>
  <c r="F21" i="1"/>
  <c r="U15" i="1"/>
  <c r="E21" i="1"/>
  <c r="T15" i="1"/>
  <c r="I20" i="1" s="1"/>
  <c r="S15" i="1"/>
  <c r="H20" i="1" s="1"/>
  <c r="L20" i="1" s="1"/>
  <c r="R15" i="1"/>
  <c r="G20" i="1"/>
  <c r="Q15" i="1"/>
  <c r="F20" i="1"/>
  <c r="K20" i="1" s="1"/>
  <c r="P15" i="1"/>
  <c r="E20" i="1" s="1"/>
  <c r="E22" i="1" s="1"/>
  <c r="L15" i="1"/>
  <c r="K15" i="1"/>
  <c r="J15" i="1"/>
  <c r="I15" i="1"/>
  <c r="I19" i="1"/>
  <c r="H15" i="1"/>
  <c r="H19" i="1"/>
  <c r="H22" i="1" s="1"/>
  <c r="L22" i="1" s="1"/>
  <c r="G15" i="1"/>
  <c r="G19" i="1" s="1"/>
  <c r="G22" i="1" s="1"/>
  <c r="F15" i="1"/>
  <c r="F19" i="1" s="1"/>
  <c r="E15" i="1"/>
  <c r="E19" i="1"/>
  <c r="K21" i="1"/>
  <c r="L21" i="1"/>
  <c r="D16" i="1"/>
  <c r="M19" i="1"/>
  <c r="L19" i="1"/>
  <c r="F22" i="1" l="1"/>
  <c r="K22" i="1" s="1"/>
  <c r="K19" i="1"/>
  <c r="N15" i="1"/>
  <c r="N19" i="1" s="1"/>
  <c r="O19" i="1"/>
  <c r="O22" i="1" s="1"/>
  <c r="I22" i="1"/>
  <c r="M20" i="1"/>
  <c r="M21" i="1"/>
  <c r="N22" i="1" l="1"/>
  <c r="M22" i="1"/>
</calcChain>
</file>

<file path=xl/sharedStrings.xml><?xml version="1.0" encoding="utf-8"?>
<sst xmlns="http://schemas.openxmlformats.org/spreadsheetml/2006/main" count="101" uniqueCount="65">
  <si>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</si>
  <si>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</si>
  <si>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</si>
  <si>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</si>
  <si>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</si>
  <si>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</si>
  <si>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</si>
  <si>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</si>
  <si>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</si>
  <si>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</si>
  <si>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</si>
  <si>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</si>
  <si>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</si>
  <si>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</si>
  <si>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</si>
  <si>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</si>
  <si>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</si>
  <si>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</si>
  <si>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</si>
  <si>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</si>
  <si>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</si>
  <si>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</si>
  <si>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</si>
  <si>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</si>
  <si>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</si>
  <si>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</si>
  <si>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</si>
  <si>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</si>
  <si>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</si>
  <si>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</si>
  <si>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</si>
  <si>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</si>
  <si>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</si>
  <si>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</si>
  <si>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</si>
  <si>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IK</t>
  </si>
  <si>
    <t>ykköspesis</t>
  </si>
  <si>
    <t>karsintasarja</t>
  </si>
  <si>
    <t>3.</t>
  </si>
  <si>
    <t>Virkiä</t>
  </si>
  <si>
    <t>5.</t>
  </si>
  <si>
    <t>jatkosarja</t>
  </si>
  <si>
    <t>Sanna Mahlamäki</t>
  </si>
  <si>
    <t>11.5.1983</t>
  </si>
  <si>
    <t>SMJ</t>
  </si>
  <si>
    <t>Virkiä  2</t>
  </si>
  <si>
    <t>KaKa</t>
  </si>
  <si>
    <t>IK = Ilmajoen Kisailijat  (1921),  kasvattajaseura</t>
  </si>
  <si>
    <t>Virkiä = Lapuan Virkiä  (1907)</t>
  </si>
  <si>
    <t>SMJ = Seinäjoen Maila-Jussit  (1932)</t>
  </si>
  <si>
    <t>KaKa = Kauhajoen Karhu  (1910)</t>
  </si>
  <si>
    <t>ENSIMMÄISET</t>
  </si>
  <si>
    <t>Ottelu</t>
  </si>
  <si>
    <t>1.  ottelu</t>
  </si>
  <si>
    <t>Lyöty juoksu</t>
  </si>
  <si>
    <t>Tuotu juoksu</t>
  </si>
  <si>
    <t>Kunnari</t>
  </si>
  <si>
    <t>15.08. 2001  IK - Manse PP  1-2  (0-3, 3-2, 0-1)</t>
  </si>
  <si>
    <t xml:space="preserve">  18 v   3 kk   4 pv</t>
  </si>
  <si>
    <t>3.  ottelu</t>
  </si>
  <si>
    <t>22.08. 2001  Hymy - IK  2-0  (8-2, 7-4)</t>
  </si>
  <si>
    <t xml:space="preserve">  18 v   3 kk 11 pv</t>
  </si>
  <si>
    <t>22.  ottelu</t>
  </si>
  <si>
    <t>06.06. 2006  YPJ - Virkiä  0-2  (2-20, 0-7)</t>
  </si>
  <si>
    <t xml:space="preserve">  23 v   0 kk 26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</si>
</sst>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/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/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9.1406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2">
        <v>2000</v>
      </c>
      <c r="C4" s="62"/>
      <c r="D4" s="63" t="s">
        <v>35</v>
      </c>
      <c r="E4" s="62"/>
      <c r="F4" s="64" t="s">
        <v>36</v>
      </c>
      <c r="G4" s="68"/>
      <c r="H4" s="66"/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2">
        <v>2001</v>
      </c>
      <c r="C5" s="62"/>
      <c r="D5" s="63" t="s">
        <v>35</v>
      </c>
      <c r="E5" s="62"/>
      <c r="F5" s="64" t="s">
        <v>36</v>
      </c>
      <c r="G5" s="68"/>
      <c r="H5" s="66"/>
      <c r="I5" s="62"/>
      <c r="J5" s="62"/>
      <c r="K5" s="62"/>
      <c r="L5" s="62"/>
      <c r="M5" s="62"/>
      <c r="N5" s="62"/>
      <c r="O5" s="25"/>
      <c r="P5" s="27"/>
      <c r="Q5" s="27"/>
      <c r="R5" s="27"/>
      <c r="S5" s="27"/>
      <c r="T5" s="27"/>
      <c r="U5" s="28">
        <v>7</v>
      </c>
      <c r="V5" s="28">
        <v>0</v>
      </c>
      <c r="W5" s="28">
        <v>4</v>
      </c>
      <c r="X5" s="28">
        <v>2</v>
      </c>
      <c r="Y5" s="28">
        <v>18</v>
      </c>
      <c r="Z5" s="27"/>
      <c r="AA5" s="27"/>
      <c r="AB5" s="27"/>
      <c r="AC5" s="27"/>
      <c r="AD5" s="27"/>
      <c r="AE5" s="27"/>
      <c r="AF5" s="65" t="s">
        <v>37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2">
        <v>2002</v>
      </c>
      <c r="C6" s="62"/>
      <c r="D6" s="63" t="s">
        <v>35</v>
      </c>
      <c r="E6" s="62"/>
      <c r="F6" s="64" t="s">
        <v>36</v>
      </c>
      <c r="G6" s="68"/>
      <c r="H6" s="67"/>
      <c r="I6" s="62"/>
      <c r="J6" s="62"/>
      <c r="K6" s="62"/>
      <c r="L6" s="62"/>
      <c r="M6" s="62"/>
      <c r="N6" s="62"/>
      <c r="O6" s="25"/>
      <c r="P6" s="27"/>
      <c r="Q6" s="27"/>
      <c r="R6" s="27"/>
      <c r="S6" s="27"/>
      <c r="T6" s="27"/>
      <c r="U6" s="28">
        <v>7</v>
      </c>
      <c r="V6" s="28">
        <v>0</v>
      </c>
      <c r="W6" s="28">
        <v>0</v>
      </c>
      <c r="X6" s="28">
        <v>2</v>
      </c>
      <c r="Y6" s="28">
        <v>7</v>
      </c>
      <c r="Z6" s="27"/>
      <c r="AA6" s="27"/>
      <c r="AB6" s="27"/>
      <c r="AC6" s="27"/>
      <c r="AD6" s="27"/>
      <c r="AE6" s="27"/>
      <c r="AF6" s="65" t="s">
        <v>37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2">
        <v>2003</v>
      </c>
      <c r="C7" s="62"/>
      <c r="D7" s="63" t="s">
        <v>35</v>
      </c>
      <c r="E7" s="62"/>
      <c r="F7" s="64" t="s">
        <v>36</v>
      </c>
      <c r="G7" s="68"/>
      <c r="H7" s="67"/>
      <c r="I7" s="62"/>
      <c r="J7" s="62"/>
      <c r="K7" s="62"/>
      <c r="L7" s="62"/>
      <c r="M7" s="62"/>
      <c r="N7" s="62"/>
      <c r="O7" s="25"/>
      <c r="P7" s="27"/>
      <c r="Q7" s="42"/>
      <c r="R7" s="42"/>
      <c r="S7" s="33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2">
        <v>2004</v>
      </c>
      <c r="C8" s="62"/>
      <c r="D8" s="63" t="s">
        <v>44</v>
      </c>
      <c r="E8" s="62"/>
      <c r="F8" s="64" t="s">
        <v>36</v>
      </c>
      <c r="G8" s="68"/>
      <c r="H8" s="67"/>
      <c r="I8" s="62"/>
      <c r="J8" s="62"/>
      <c r="K8" s="62"/>
      <c r="L8" s="62"/>
      <c r="M8" s="62"/>
      <c r="N8" s="62"/>
      <c r="O8" s="25"/>
      <c r="P8" s="27"/>
      <c r="Q8" s="42"/>
      <c r="R8" s="42"/>
      <c r="S8" s="33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2">
        <v>2005</v>
      </c>
      <c r="C9" s="66"/>
      <c r="D9" s="63" t="s">
        <v>45</v>
      </c>
      <c r="E9" s="62"/>
      <c r="F9" s="64" t="s">
        <v>36</v>
      </c>
      <c r="G9" s="68"/>
      <c r="H9" s="67"/>
      <c r="I9" s="62"/>
      <c r="J9" s="62"/>
      <c r="K9" s="62"/>
      <c r="L9" s="62"/>
      <c r="M9" s="62"/>
      <c r="N9" s="62"/>
      <c r="O9" s="25"/>
      <c r="P9" s="27"/>
      <c r="Q9" s="42"/>
      <c r="R9" s="42"/>
      <c r="S9" s="33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2005</v>
      </c>
      <c r="C10" s="42" t="s">
        <v>38</v>
      </c>
      <c r="D10" s="41" t="s">
        <v>39</v>
      </c>
      <c r="E10" s="27">
        <v>2</v>
      </c>
      <c r="F10" s="27">
        <v>0</v>
      </c>
      <c r="G10" s="27">
        <v>1</v>
      </c>
      <c r="H10" s="27">
        <v>0</v>
      </c>
      <c r="I10" s="27">
        <v>2</v>
      </c>
      <c r="J10" s="27">
        <v>0</v>
      </c>
      <c r="K10" s="27">
        <v>1</v>
      </c>
      <c r="L10" s="27">
        <v>0</v>
      </c>
      <c r="M10" s="27">
        <f>PRODUCT(F10+G10)</f>
        <v>1</v>
      </c>
      <c r="N10" s="30">
        <v>0.4</v>
      </c>
      <c r="O10" s="25">
        <f>PRODUCT(I10/N10)</f>
        <v>5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>
        <v>1</v>
      </c>
      <c r="AF10" s="5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2">
        <v>2006</v>
      </c>
      <c r="C11" s="66"/>
      <c r="D11" s="63" t="s">
        <v>45</v>
      </c>
      <c r="E11" s="62"/>
      <c r="F11" s="64" t="s">
        <v>36</v>
      </c>
      <c r="G11" s="68"/>
      <c r="H11" s="67"/>
      <c r="I11" s="62"/>
      <c r="J11" s="62"/>
      <c r="K11" s="62"/>
      <c r="L11" s="62"/>
      <c r="M11" s="62"/>
      <c r="N11" s="62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2006</v>
      </c>
      <c r="C12" s="42" t="s">
        <v>40</v>
      </c>
      <c r="D12" s="41" t="s">
        <v>39</v>
      </c>
      <c r="E12" s="27">
        <v>15</v>
      </c>
      <c r="F12" s="27">
        <v>2</v>
      </c>
      <c r="G12" s="27">
        <v>9</v>
      </c>
      <c r="H12" s="27">
        <v>8</v>
      </c>
      <c r="I12" s="27">
        <v>38</v>
      </c>
      <c r="J12" s="27">
        <v>6</v>
      </c>
      <c r="K12" s="27">
        <v>3</v>
      </c>
      <c r="L12" s="27">
        <v>18</v>
      </c>
      <c r="M12" s="27">
        <f>PRODUCT(F12+G12)</f>
        <v>11</v>
      </c>
      <c r="N12" s="30">
        <v>0.55900000000000005</v>
      </c>
      <c r="O12" s="25">
        <f>PRODUCT(I12/N12)</f>
        <v>67.978533094812164</v>
      </c>
      <c r="P12" s="27">
        <v>2</v>
      </c>
      <c r="Q12" s="27">
        <v>0</v>
      </c>
      <c r="R12" s="27">
        <v>2</v>
      </c>
      <c r="S12" s="27">
        <v>0</v>
      </c>
      <c r="T12" s="27">
        <v>6</v>
      </c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5" t="s">
        <v>41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2">
        <v>2007</v>
      </c>
      <c r="C13" s="62"/>
      <c r="D13" s="63" t="s">
        <v>46</v>
      </c>
      <c r="E13" s="62"/>
      <c r="F13" s="64" t="s">
        <v>36</v>
      </c>
      <c r="G13" s="68"/>
      <c r="H13" s="67"/>
      <c r="I13" s="62"/>
      <c r="J13" s="62"/>
      <c r="K13" s="62"/>
      <c r="L13" s="62"/>
      <c r="M13" s="62"/>
      <c r="N13" s="62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2">
        <v>2008</v>
      </c>
      <c r="C14" s="62"/>
      <c r="D14" s="63" t="s">
        <v>35</v>
      </c>
      <c r="E14" s="62"/>
      <c r="F14" s="64" t="s">
        <v>36</v>
      </c>
      <c r="G14" s="68"/>
      <c r="H14" s="67"/>
      <c r="I14" s="62"/>
      <c r="J14" s="62"/>
      <c r="K14" s="62"/>
      <c r="L14" s="62"/>
      <c r="M14" s="62"/>
      <c r="N14" s="62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5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17</v>
      </c>
      <c r="F15" s="19">
        <f t="shared" si="0"/>
        <v>2</v>
      </c>
      <c r="G15" s="19">
        <f t="shared" si="0"/>
        <v>10</v>
      </c>
      <c r="H15" s="19">
        <f t="shared" si="0"/>
        <v>8</v>
      </c>
      <c r="I15" s="19">
        <f t="shared" si="0"/>
        <v>40</v>
      </c>
      <c r="J15" s="19">
        <f t="shared" si="0"/>
        <v>6</v>
      </c>
      <c r="K15" s="19">
        <f t="shared" si="0"/>
        <v>4</v>
      </c>
      <c r="L15" s="19">
        <f t="shared" si="0"/>
        <v>18</v>
      </c>
      <c r="M15" s="19">
        <f t="shared" si="0"/>
        <v>12</v>
      </c>
      <c r="N15" s="31">
        <f>PRODUCT(I15/O15)</f>
        <v>0.54810638558646896</v>
      </c>
      <c r="O15" s="32">
        <f>SUM(O4:O14)</f>
        <v>72.978533094812164</v>
      </c>
      <c r="P15" s="19">
        <f t="shared" ref="P15:AE15" si="1">SUM(P4:P14)</f>
        <v>2</v>
      </c>
      <c r="Q15" s="19">
        <f t="shared" si="1"/>
        <v>0</v>
      </c>
      <c r="R15" s="19">
        <f t="shared" si="1"/>
        <v>2</v>
      </c>
      <c r="S15" s="19">
        <f t="shared" si="1"/>
        <v>0</v>
      </c>
      <c r="T15" s="19">
        <f t="shared" si="1"/>
        <v>6</v>
      </c>
      <c r="U15" s="19">
        <f t="shared" si="1"/>
        <v>14</v>
      </c>
      <c r="V15" s="19">
        <f t="shared" si="1"/>
        <v>0</v>
      </c>
      <c r="W15" s="19">
        <f t="shared" si="1"/>
        <v>4</v>
      </c>
      <c r="X15" s="19">
        <f t="shared" si="1"/>
        <v>4</v>
      </c>
      <c r="Y15" s="19">
        <f t="shared" si="1"/>
        <v>25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1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SUM(F15:H15)+((I15-F15-G15)/3)+(E15/3)+(Z15*25)+(AA15*25)+(AB15*10)+(AC15*25)+(AD15*20)+(AE15*15)-15</f>
        <v>35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33</v>
      </c>
      <c r="O18" s="25"/>
      <c r="P18" s="41" t="s">
        <v>51</v>
      </c>
      <c r="Q18" s="13"/>
      <c r="R18" s="13"/>
      <c r="S18" s="69"/>
      <c r="T18" s="69"/>
      <c r="U18" s="69"/>
      <c r="V18" s="69"/>
      <c r="W18" s="69"/>
      <c r="X18" s="69"/>
      <c r="Y18" s="13"/>
      <c r="Z18" s="13"/>
      <c r="AA18" s="13"/>
      <c r="AB18" s="13"/>
      <c r="AC18" s="13"/>
      <c r="AD18" s="13"/>
      <c r="AE18" s="13"/>
      <c r="AF18" s="42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17</v>
      </c>
      <c r="C19" s="13"/>
      <c r="D19" s="43"/>
      <c r="E19" s="27">
        <f>PRODUCT(E15)</f>
        <v>17</v>
      </c>
      <c r="F19" s="27">
        <f>PRODUCT(F15)</f>
        <v>2</v>
      </c>
      <c r="G19" s="27">
        <f>PRODUCT(G15)</f>
        <v>10</v>
      </c>
      <c r="H19" s="27">
        <f>PRODUCT(H15)</f>
        <v>8</v>
      </c>
      <c r="I19" s="27">
        <f>PRODUCT(I15)</f>
        <v>40</v>
      </c>
      <c r="J19" s="1"/>
      <c r="K19" s="44">
        <f>PRODUCT((F19+G19)/E19)</f>
        <v>0.70588235294117652</v>
      </c>
      <c r="L19" s="44">
        <f>PRODUCT(H19/E19)</f>
        <v>0.47058823529411764</v>
      </c>
      <c r="M19" s="44">
        <f>PRODUCT(I19/E19)</f>
        <v>2.3529411764705883</v>
      </c>
      <c r="N19" s="30">
        <f>PRODUCT(N15)</f>
        <v>0.54810638558646896</v>
      </c>
      <c r="O19" s="25">
        <f>PRODUCT(O15)</f>
        <v>72.978533094812164</v>
      </c>
      <c r="P19" s="70" t="s">
        <v>52</v>
      </c>
      <c r="Q19" s="71"/>
      <c r="R19" s="71"/>
      <c r="S19" s="72" t="s">
        <v>57</v>
      </c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3" t="s">
        <v>53</v>
      </c>
      <c r="AE19" s="72"/>
      <c r="AF19" s="74" t="s">
        <v>58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5" t="s">
        <v>18</v>
      </c>
      <c r="C20" s="46"/>
      <c r="D20" s="47"/>
      <c r="E20" s="27">
        <f>PRODUCT(P15)</f>
        <v>2</v>
      </c>
      <c r="F20" s="27">
        <f>PRODUCT(Q15)</f>
        <v>0</v>
      </c>
      <c r="G20" s="27">
        <f>PRODUCT(R15)</f>
        <v>2</v>
      </c>
      <c r="H20" s="27">
        <f>PRODUCT(S15)</f>
        <v>0</v>
      </c>
      <c r="I20" s="27">
        <f>PRODUCT(T15)</f>
        <v>6</v>
      </c>
      <c r="J20" s="1"/>
      <c r="K20" s="44">
        <f>PRODUCT((F20+G20)/E20)</f>
        <v>1</v>
      </c>
      <c r="L20" s="44">
        <f>PRODUCT(H20/E20)</f>
        <v>0</v>
      </c>
      <c r="M20" s="44">
        <f>PRODUCT(I20/E20)</f>
        <v>3</v>
      </c>
      <c r="N20" s="30">
        <v>0.66700000000000004</v>
      </c>
      <c r="O20" s="25">
        <v>9</v>
      </c>
      <c r="P20" s="75" t="s">
        <v>54</v>
      </c>
      <c r="Q20" s="76"/>
      <c r="R20" s="76"/>
      <c r="S20" s="77" t="s">
        <v>57</v>
      </c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8" t="s">
        <v>53</v>
      </c>
      <c r="AE20" s="77"/>
      <c r="AF20" s="79" t="s">
        <v>58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8" t="s">
        <v>19</v>
      </c>
      <c r="C21" s="49"/>
      <c r="D21" s="50"/>
      <c r="E21" s="28">
        <f>PRODUCT(U15)</f>
        <v>14</v>
      </c>
      <c r="F21" s="28">
        <f>PRODUCT(V15)</f>
        <v>0</v>
      </c>
      <c r="G21" s="28">
        <f>PRODUCT(W15)</f>
        <v>4</v>
      </c>
      <c r="H21" s="28">
        <f>PRODUCT(X15)</f>
        <v>4</v>
      </c>
      <c r="I21" s="28">
        <f>PRODUCT(Y15)</f>
        <v>25</v>
      </c>
      <c r="J21" s="1"/>
      <c r="K21" s="51">
        <f>PRODUCT((F21+G21)/E21)</f>
        <v>0.2857142857142857</v>
      </c>
      <c r="L21" s="51">
        <f>PRODUCT(H21/E21)</f>
        <v>0.2857142857142857</v>
      </c>
      <c r="M21" s="51">
        <f>PRODUCT(I21/E21)</f>
        <v>1.7857142857142858</v>
      </c>
      <c r="N21" s="52">
        <f>PRODUCT(I21/O21)</f>
        <v>0.46296296296296297</v>
      </c>
      <c r="O21" s="25">
        <v>54</v>
      </c>
      <c r="P21" s="75" t="s">
        <v>55</v>
      </c>
      <c r="Q21" s="76"/>
      <c r="R21" s="76"/>
      <c r="S21" s="77" t="s">
        <v>60</v>
      </c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8" t="s">
        <v>59</v>
      </c>
      <c r="AE21" s="77"/>
      <c r="AF21" s="79" t="s">
        <v>61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3" t="s">
        <v>20</v>
      </c>
      <c r="C22" s="54"/>
      <c r="D22" s="55"/>
      <c r="E22" s="19">
        <f>SUM(E19:E21)</f>
        <v>33</v>
      </c>
      <c r="F22" s="19">
        <f>SUM(F19:F21)</f>
        <v>2</v>
      </c>
      <c r="G22" s="19">
        <f>SUM(G19:G21)</f>
        <v>16</v>
      </c>
      <c r="H22" s="19">
        <f>SUM(H19:H21)</f>
        <v>12</v>
      </c>
      <c r="I22" s="19">
        <f>SUM(I19:I21)</f>
        <v>71</v>
      </c>
      <c r="J22" s="1"/>
      <c r="K22" s="56">
        <f>PRODUCT((F22+G22)/E22)</f>
        <v>0.54545454545454541</v>
      </c>
      <c r="L22" s="56">
        <f>PRODUCT(H22/E22)</f>
        <v>0.36363636363636365</v>
      </c>
      <c r="M22" s="56">
        <f>PRODUCT(I22/E22)</f>
        <v>2.1515151515151514</v>
      </c>
      <c r="N22" s="31">
        <f>PRODUCT(I22/O22)</f>
        <v>0.52214124085670677</v>
      </c>
      <c r="O22" s="25">
        <f>SUM(O19:O21)</f>
        <v>135.97853309481218</v>
      </c>
      <c r="P22" s="80" t="s">
        <v>56</v>
      </c>
      <c r="Q22" s="81"/>
      <c r="R22" s="81"/>
      <c r="S22" s="82" t="s">
        <v>63</v>
      </c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3" t="s">
        <v>62</v>
      </c>
      <c r="AE22" s="82"/>
      <c r="AF22" s="84" t="s">
        <v>64</v>
      </c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38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 t="s">
        <v>34</v>
      </c>
      <c r="C24" s="1"/>
      <c r="D24" s="1" t="s">
        <v>47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49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48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50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8"/>
      <c r="N28" s="5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9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8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5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9"/>
      <c r="AI36" s="59"/>
      <c r="AJ36" s="59"/>
      <c r="AK36" s="59"/>
      <c r="AL36" s="5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57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59"/>
      <c r="AI37" s="59"/>
      <c r="AJ37" s="59"/>
      <c r="AK37" s="59"/>
      <c r="AL37" s="59"/>
    </row>
    <row r="38" spans="1:38" ht="15" customHeight="1" x14ac:dyDescent="0.25">
      <c r="A38" s="6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57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57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60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8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57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2019-01-25T22:51:26Z</dcterms:modified>
</cp:coreProperties>
</file>