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4" i="1" l="1"/>
  <c r="K14" i="1"/>
  <c r="J14" i="1"/>
  <c r="I14" i="1"/>
  <c r="H14" i="1"/>
  <c r="G14" i="1"/>
  <c r="F14" i="1"/>
  <c r="E14" i="1"/>
  <c r="O13" i="1"/>
  <c r="O12" i="1"/>
  <c r="O14" i="1" l="1"/>
  <c r="O18" i="1" s="1"/>
  <c r="O21" i="1" s="1"/>
  <c r="M13" i="1"/>
  <c r="M12" i="1"/>
  <c r="AE14" i="1"/>
  <c r="AD14" i="1"/>
  <c r="AC14" i="1"/>
  <c r="AB14" i="1"/>
  <c r="AA14" i="1"/>
  <c r="D15" i="1" s="1"/>
  <c r="Z14" i="1"/>
  <c r="Y14" i="1"/>
  <c r="X14" i="1"/>
  <c r="W14" i="1"/>
  <c r="V14" i="1"/>
  <c r="U14" i="1"/>
  <c r="T14" i="1"/>
  <c r="S14" i="1"/>
  <c r="R14" i="1"/>
  <c r="Q14" i="1"/>
  <c r="P14" i="1"/>
  <c r="I18" i="1"/>
  <c r="H18" i="1"/>
  <c r="G18" i="1"/>
  <c r="F18" i="1"/>
  <c r="E18" i="1"/>
  <c r="M14" i="1" l="1"/>
  <c r="E21" i="1"/>
  <c r="L18" i="1"/>
  <c r="H21" i="1"/>
  <c r="F21" i="1"/>
  <c r="G21" i="1"/>
  <c r="K18" i="1"/>
  <c r="I21" i="1"/>
  <c r="M18" i="1"/>
  <c r="N14" i="1"/>
  <c r="N18" i="1" s="1"/>
  <c r="K21" i="1" l="1"/>
  <c r="L21" i="1"/>
  <c r="M21" i="1"/>
  <c r="N21" i="1"/>
</calcChain>
</file>

<file path=xl/sharedStrings.xml><?xml version="1.0" encoding="utf-8"?>
<sst xmlns="http://schemas.openxmlformats.org/spreadsheetml/2006/main" count="92" uniqueCount="53">
  <si>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</si>
  <si>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</si>
  <si>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</si>
  <si>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</si>
  <si>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</si>
  <si>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</si>
  <si>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</si>
  <si>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</si>
  <si>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</si>
  <si>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</si>
  <si>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</si>
  <si>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</si>
  <si>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</si>
  <si>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</si>
  <si>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</si>
  <si>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</si>
  <si>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</si>
  <si>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</si>
  <si>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</si>
  <si>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</si>
  <si>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</si>
  <si>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</si>
  <si>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</si>
  <si>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</si>
  <si>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</si>
  <si>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</si>
  <si>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</si>
  <si>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</si>
  <si>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</si>
  <si>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</si>
  <si>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</si>
  <si>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</si>
  <si>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</si>
  <si>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</si>
  <si>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</si>
  <si>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</si>
  <si>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</si>
  <si>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</si>
  <si>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</si>
  <si>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</si>
  <si>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Teija Löhönen</t>
  </si>
  <si>
    <t>5.</t>
  </si>
  <si>
    <t>UPV</t>
  </si>
  <si>
    <t>10.</t>
  </si>
  <si>
    <t>superpesiskarsinta</t>
  </si>
  <si>
    <t>10.10.1964</t>
  </si>
  <si>
    <t>ykkössarja</t>
  </si>
  <si>
    <t>Cup</t>
  </si>
  <si>
    <t>7.</t>
  </si>
  <si>
    <t>UPV = Ulvilan Pesä-Veikot  (1957)</t>
  </si>
  <si>
    <t>6.</t>
  </si>
  <si>
    <t>08.05. 1982  Tahko - UPV  23-19</t>
  </si>
  <si>
    <t xml:space="preserve">  17 v   6 kk 28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</si>
</sst>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3" customWidth="1"/>
    <col min="4" max="4" width="8.28515625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1.14062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27</v>
      </c>
      <c r="AA2" s="15"/>
      <c r="AB2" s="15"/>
      <c r="AC2" s="21"/>
      <c r="AD2" s="15"/>
      <c r="AE2" s="16"/>
      <c r="AF2" s="14" t="s">
        <v>28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47</v>
      </c>
      <c r="AC3" s="16" t="s">
        <v>29</v>
      </c>
      <c r="AD3" s="18" t="s">
        <v>30</v>
      </c>
      <c r="AE3" s="19" t="s">
        <v>31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1982</v>
      </c>
      <c r="C4" s="27" t="s">
        <v>48</v>
      </c>
      <c r="D4" s="41" t="s">
        <v>42</v>
      </c>
      <c r="E4" s="27">
        <v>16</v>
      </c>
      <c r="F4" s="27">
        <v>1</v>
      </c>
      <c r="G4" s="27">
        <v>12</v>
      </c>
      <c r="H4" s="27">
        <v>14</v>
      </c>
      <c r="I4" s="27">
        <v>53</v>
      </c>
      <c r="J4" s="27">
        <v>14</v>
      </c>
      <c r="K4" s="27">
        <v>17</v>
      </c>
      <c r="L4" s="27">
        <v>9</v>
      </c>
      <c r="M4" s="27">
        <v>13</v>
      </c>
      <c r="N4" s="30">
        <v>0.56382978723404253</v>
      </c>
      <c r="O4" s="25">
        <v>94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1983</v>
      </c>
      <c r="C5" s="27" t="s">
        <v>48</v>
      </c>
      <c r="D5" s="41" t="s">
        <v>42</v>
      </c>
      <c r="E5" s="27">
        <v>18</v>
      </c>
      <c r="F5" s="27">
        <v>3</v>
      </c>
      <c r="G5" s="27">
        <v>7</v>
      </c>
      <c r="H5" s="27">
        <v>27</v>
      </c>
      <c r="I5" s="27">
        <v>69</v>
      </c>
      <c r="J5" s="27">
        <v>26</v>
      </c>
      <c r="K5" s="27">
        <v>10</v>
      </c>
      <c r="L5" s="27">
        <v>23</v>
      </c>
      <c r="M5" s="27">
        <v>10</v>
      </c>
      <c r="N5" s="30">
        <v>0.58974358974358976</v>
      </c>
      <c r="O5" s="25">
        <v>117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1984</v>
      </c>
      <c r="C6" s="27" t="s">
        <v>50</v>
      </c>
      <c r="D6" s="41" t="s">
        <v>42</v>
      </c>
      <c r="E6" s="27">
        <v>16</v>
      </c>
      <c r="F6" s="27">
        <v>0</v>
      </c>
      <c r="G6" s="27">
        <v>10</v>
      </c>
      <c r="H6" s="43">
        <v>13</v>
      </c>
      <c r="I6" s="27">
        <v>50</v>
      </c>
      <c r="J6" s="27">
        <v>28</v>
      </c>
      <c r="K6" s="27">
        <v>9</v>
      </c>
      <c r="L6" s="27">
        <v>3</v>
      </c>
      <c r="M6" s="27">
        <v>10</v>
      </c>
      <c r="N6" s="30">
        <v>0.59523809523809523</v>
      </c>
      <c r="O6" s="25">
        <v>84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1985</v>
      </c>
      <c r="C7" s="27" t="s">
        <v>43</v>
      </c>
      <c r="D7" s="41" t="s">
        <v>42</v>
      </c>
      <c r="E7" s="27">
        <v>16</v>
      </c>
      <c r="F7" s="27">
        <v>0</v>
      </c>
      <c r="G7" s="27">
        <v>10</v>
      </c>
      <c r="H7" s="43">
        <v>18</v>
      </c>
      <c r="I7" s="27">
        <v>47</v>
      </c>
      <c r="J7" s="27">
        <v>17</v>
      </c>
      <c r="K7" s="27">
        <v>11</v>
      </c>
      <c r="L7" s="27">
        <v>9</v>
      </c>
      <c r="M7" s="27">
        <v>10</v>
      </c>
      <c r="N7" s="30">
        <v>0.64383561643835618</v>
      </c>
      <c r="O7" s="25">
        <v>73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77">
        <v>1986</v>
      </c>
      <c r="C8" s="77"/>
      <c r="D8" s="78" t="s">
        <v>42</v>
      </c>
      <c r="E8" s="77"/>
      <c r="F8" s="79" t="s">
        <v>46</v>
      </c>
      <c r="G8" s="80"/>
      <c r="H8" s="81"/>
      <c r="I8" s="77"/>
      <c r="J8" s="77"/>
      <c r="K8" s="77"/>
      <c r="L8" s="77"/>
      <c r="M8" s="77"/>
      <c r="N8" s="82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77">
        <v>1987</v>
      </c>
      <c r="C9" s="77"/>
      <c r="D9" s="78" t="s">
        <v>42</v>
      </c>
      <c r="E9" s="77"/>
      <c r="F9" s="79" t="s">
        <v>46</v>
      </c>
      <c r="G9" s="80"/>
      <c r="H9" s="81"/>
      <c r="I9" s="77"/>
      <c r="J9" s="77"/>
      <c r="K9" s="77"/>
      <c r="L9" s="77"/>
      <c r="M9" s="77"/>
      <c r="N9" s="82"/>
      <c r="O9" s="25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77">
        <v>1988</v>
      </c>
      <c r="C10" s="77"/>
      <c r="D10" s="78" t="s">
        <v>42</v>
      </c>
      <c r="E10" s="77"/>
      <c r="F10" s="79" t="s">
        <v>46</v>
      </c>
      <c r="G10" s="80"/>
      <c r="H10" s="81"/>
      <c r="I10" s="77"/>
      <c r="J10" s="77"/>
      <c r="K10" s="77"/>
      <c r="L10" s="77"/>
      <c r="M10" s="77"/>
      <c r="N10" s="82"/>
      <c r="O10" s="25">
        <v>0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1989</v>
      </c>
      <c r="C11" s="27"/>
      <c r="D11" s="41"/>
      <c r="E11" s="27"/>
      <c r="F11" s="27"/>
      <c r="G11" s="27"/>
      <c r="H11" s="27"/>
      <c r="I11" s="27"/>
      <c r="J11" s="27"/>
      <c r="K11" s="27"/>
      <c r="L11" s="27"/>
      <c r="M11" s="27"/>
      <c r="N11" s="30"/>
      <c r="O11" s="25">
        <v>0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1990</v>
      </c>
      <c r="C12" s="27" t="s">
        <v>41</v>
      </c>
      <c r="D12" s="41" t="s">
        <v>42</v>
      </c>
      <c r="E12" s="27">
        <v>12</v>
      </c>
      <c r="F12" s="27">
        <v>1</v>
      </c>
      <c r="G12" s="27">
        <v>4</v>
      </c>
      <c r="H12" s="27">
        <v>5</v>
      </c>
      <c r="I12" s="27">
        <v>31</v>
      </c>
      <c r="J12" s="27">
        <v>12</v>
      </c>
      <c r="K12" s="27">
        <v>10</v>
      </c>
      <c r="L12" s="27">
        <v>4</v>
      </c>
      <c r="M12" s="27">
        <f>SUM(F12+G12)</f>
        <v>5</v>
      </c>
      <c r="N12" s="75">
        <v>0.56699999999999995</v>
      </c>
      <c r="O12" s="25">
        <f>PRODUCT(I12/N12)</f>
        <v>54.673721340388013</v>
      </c>
      <c r="P12" s="76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1991</v>
      </c>
      <c r="C13" s="27" t="s">
        <v>43</v>
      </c>
      <c r="D13" s="41" t="s">
        <v>42</v>
      </c>
      <c r="E13" s="27">
        <v>20</v>
      </c>
      <c r="F13" s="27">
        <v>3</v>
      </c>
      <c r="G13" s="27">
        <v>11</v>
      </c>
      <c r="H13" s="27">
        <v>16</v>
      </c>
      <c r="I13" s="27">
        <v>61</v>
      </c>
      <c r="J13" s="27">
        <v>15</v>
      </c>
      <c r="K13" s="27">
        <v>15</v>
      </c>
      <c r="L13" s="27">
        <v>17</v>
      </c>
      <c r="M13" s="27">
        <f>SUM(F13+G13)</f>
        <v>14</v>
      </c>
      <c r="N13" s="75">
        <v>0.496</v>
      </c>
      <c r="O13" s="25">
        <f>PRODUCT(I13/N13)</f>
        <v>122.98387096774194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83" t="s">
        <v>44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SUM(E4:E13)</f>
        <v>98</v>
      </c>
      <c r="F14" s="19">
        <f t="shared" si="0"/>
        <v>8</v>
      </c>
      <c r="G14" s="19">
        <f t="shared" si="0"/>
        <v>54</v>
      </c>
      <c r="H14" s="19">
        <f t="shared" si="0"/>
        <v>93</v>
      </c>
      <c r="I14" s="19">
        <f t="shared" si="0"/>
        <v>311</v>
      </c>
      <c r="J14" s="19">
        <f t="shared" si="0"/>
        <v>112</v>
      </c>
      <c r="K14" s="19">
        <f t="shared" si="0"/>
        <v>72</v>
      </c>
      <c r="L14" s="19">
        <f t="shared" si="0"/>
        <v>65</v>
      </c>
      <c r="M14" s="19">
        <f t="shared" si="0"/>
        <v>62</v>
      </c>
      <c r="N14" s="31">
        <f>PRODUCT(I14/O14)</f>
        <v>0.56995449964229583</v>
      </c>
      <c r="O14" s="32">
        <f>SUM(O4:O13)</f>
        <v>545.65759230812989</v>
      </c>
      <c r="P14" s="19">
        <f t="shared" ref="P14:AE14" si="1">SUM(P9:P13)</f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</f>
        <v>270.66666666666669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24</v>
      </c>
      <c r="L17" s="19" t="s">
        <v>25</v>
      </c>
      <c r="M17" s="19" t="s">
        <v>26</v>
      </c>
      <c r="N17" s="31" t="s">
        <v>37</v>
      </c>
      <c r="O17" s="25"/>
      <c r="P17" s="41" t="s">
        <v>32</v>
      </c>
      <c r="Q17" s="13"/>
      <c r="R17" s="13"/>
      <c r="S17" s="13"/>
      <c r="T17" s="42"/>
      <c r="U17" s="42"/>
      <c r="V17" s="42"/>
      <c r="W17" s="42"/>
      <c r="X17" s="42"/>
      <c r="Y17" s="13"/>
      <c r="Z17" s="13"/>
      <c r="AA17" s="13"/>
      <c r="AB17" s="13"/>
      <c r="AC17" s="13"/>
      <c r="AD17" s="13"/>
      <c r="AE17" s="13"/>
      <c r="AF17" s="4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4"/>
      <c r="E18" s="27">
        <f>PRODUCT(E14)</f>
        <v>98</v>
      </c>
      <c r="F18" s="27">
        <f>PRODUCT(F14)</f>
        <v>8</v>
      </c>
      <c r="G18" s="27">
        <f>PRODUCT(G14)</f>
        <v>54</v>
      </c>
      <c r="H18" s="27">
        <f>PRODUCT(H14)</f>
        <v>93</v>
      </c>
      <c r="I18" s="27">
        <f>PRODUCT(I14)</f>
        <v>311</v>
      </c>
      <c r="J18" s="1"/>
      <c r="K18" s="45">
        <f>PRODUCT((F18+G18)/E18)</f>
        <v>0.63265306122448983</v>
      </c>
      <c r="L18" s="45">
        <f>PRODUCT(H18/E18)</f>
        <v>0.94897959183673475</v>
      </c>
      <c r="M18" s="45">
        <f>PRODUCT(I18/E18)</f>
        <v>3.1734693877551021</v>
      </c>
      <c r="N18" s="30">
        <f>PRODUCT(N14)</f>
        <v>0.56995449964229583</v>
      </c>
      <c r="O18" s="25">
        <f>PRODUCT(O14)</f>
        <v>545.65759230812989</v>
      </c>
      <c r="P18" s="46" t="s">
        <v>33</v>
      </c>
      <c r="Q18" s="47"/>
      <c r="R18" s="47"/>
      <c r="S18" s="48" t="s">
        <v>51</v>
      </c>
      <c r="T18" s="48"/>
      <c r="U18" s="48"/>
      <c r="V18" s="48"/>
      <c r="W18" s="48"/>
      <c r="X18" s="48"/>
      <c r="Y18" s="48"/>
      <c r="Z18" s="48"/>
      <c r="AA18" s="48"/>
      <c r="AB18" s="49" t="s">
        <v>38</v>
      </c>
      <c r="AC18" s="48"/>
      <c r="AD18" s="48"/>
      <c r="AE18" s="49"/>
      <c r="AF18" s="84" t="s">
        <v>52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0" t="s">
        <v>18</v>
      </c>
      <c r="C19" s="51"/>
      <c r="D19" s="52"/>
      <c r="E19" s="27"/>
      <c r="F19" s="27"/>
      <c r="G19" s="27"/>
      <c r="H19" s="27"/>
      <c r="I19" s="27"/>
      <c r="J19" s="1"/>
      <c r="K19" s="45"/>
      <c r="L19" s="45"/>
      <c r="M19" s="45"/>
      <c r="N19" s="30"/>
      <c r="O19" s="25"/>
      <c r="P19" s="53" t="s">
        <v>34</v>
      </c>
      <c r="Q19" s="54"/>
      <c r="R19" s="54"/>
      <c r="S19" s="55" t="s">
        <v>51</v>
      </c>
      <c r="T19" s="55"/>
      <c r="U19" s="55"/>
      <c r="V19" s="55"/>
      <c r="W19" s="55"/>
      <c r="X19" s="55"/>
      <c r="Y19" s="55"/>
      <c r="Z19" s="55"/>
      <c r="AA19" s="55"/>
      <c r="AB19" s="56" t="s">
        <v>38</v>
      </c>
      <c r="AC19" s="55"/>
      <c r="AD19" s="55"/>
      <c r="AE19" s="56"/>
      <c r="AF19" s="85" t="s">
        <v>52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7" t="s">
        <v>19</v>
      </c>
      <c r="C20" s="58"/>
      <c r="D20" s="59"/>
      <c r="E20" s="28"/>
      <c r="F20" s="28"/>
      <c r="G20" s="28"/>
      <c r="H20" s="28"/>
      <c r="I20" s="28"/>
      <c r="J20" s="1"/>
      <c r="K20" s="60"/>
      <c r="L20" s="60"/>
      <c r="M20" s="60"/>
      <c r="N20" s="61"/>
      <c r="O20" s="25"/>
      <c r="P20" s="53" t="s">
        <v>35</v>
      </c>
      <c r="Q20" s="54"/>
      <c r="R20" s="54"/>
      <c r="S20" s="55" t="s">
        <v>51</v>
      </c>
      <c r="T20" s="55"/>
      <c r="U20" s="55"/>
      <c r="V20" s="55"/>
      <c r="W20" s="55"/>
      <c r="X20" s="55"/>
      <c r="Y20" s="55"/>
      <c r="Z20" s="55"/>
      <c r="AA20" s="55"/>
      <c r="AB20" s="56" t="s">
        <v>38</v>
      </c>
      <c r="AC20" s="55"/>
      <c r="AD20" s="55"/>
      <c r="AE20" s="56"/>
      <c r="AF20" s="85" t="s">
        <v>52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2" t="s">
        <v>20</v>
      </c>
      <c r="C21" s="63"/>
      <c r="D21" s="64"/>
      <c r="E21" s="19">
        <f>SUM(E18:E20)</f>
        <v>98</v>
      </c>
      <c r="F21" s="19">
        <f>SUM(F18:F20)</f>
        <v>8</v>
      </c>
      <c r="G21" s="19">
        <f>SUM(G18:G20)</f>
        <v>54</v>
      </c>
      <c r="H21" s="19">
        <f>SUM(H18:H20)</f>
        <v>93</v>
      </c>
      <c r="I21" s="19">
        <f>SUM(I18:I20)</f>
        <v>311</v>
      </c>
      <c r="J21" s="1"/>
      <c r="K21" s="65">
        <f>PRODUCT((F21+G21)/E21)</f>
        <v>0.63265306122448983</v>
      </c>
      <c r="L21" s="65">
        <f>PRODUCT(H21/E21)</f>
        <v>0.94897959183673475</v>
      </c>
      <c r="M21" s="65">
        <f>PRODUCT(I21/E21)</f>
        <v>3.1734693877551021</v>
      </c>
      <c r="N21" s="31">
        <f>PRODUCT(I21/O21)</f>
        <v>0.56995449964229583</v>
      </c>
      <c r="O21" s="25">
        <f>SUM(O18:O20)</f>
        <v>545.65759230812989</v>
      </c>
      <c r="P21" s="66" t="s">
        <v>36</v>
      </c>
      <c r="Q21" s="67"/>
      <c r="R21" s="67"/>
      <c r="S21" s="68" t="s">
        <v>51</v>
      </c>
      <c r="T21" s="68"/>
      <c r="U21" s="68"/>
      <c r="V21" s="68"/>
      <c r="W21" s="68"/>
      <c r="X21" s="68"/>
      <c r="Y21" s="68"/>
      <c r="Z21" s="68"/>
      <c r="AA21" s="68"/>
      <c r="AB21" s="69" t="s">
        <v>38</v>
      </c>
      <c r="AC21" s="68"/>
      <c r="AD21" s="68"/>
      <c r="AE21" s="69"/>
      <c r="AF21" s="86" t="s">
        <v>52</v>
      </c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38"/>
      <c r="R22" s="1"/>
      <c r="S22" s="1"/>
      <c r="T22" s="25"/>
      <c r="U22" s="25"/>
      <c r="V22" s="70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39</v>
      </c>
      <c r="C23" s="1"/>
      <c r="D23" s="1" t="s">
        <v>49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2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1"/>
      <c r="N27" s="7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2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2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1"/>
      <c r="N34" s="7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0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72"/>
      <c r="AI35" s="72"/>
      <c r="AJ35" s="72"/>
      <c r="AK35" s="72"/>
      <c r="AL35" s="72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0"/>
      <c r="W36" s="70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72"/>
      <c r="AI36" s="72"/>
      <c r="AJ36" s="72"/>
      <c r="AK36" s="72"/>
      <c r="AL36" s="72"/>
    </row>
    <row r="37" spans="1:38" ht="15" customHeight="1" x14ac:dyDescent="0.25">
      <c r="A37" s="7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0"/>
      <c r="W37" s="70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7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0"/>
      <c r="W38" s="70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7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38"/>
      <c r="R39" s="1"/>
      <c r="S39" s="1"/>
      <c r="T39" s="25"/>
      <c r="U39" s="25"/>
      <c r="V39" s="70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</row>
    <row r="40" spans="1:38" ht="15" customHeight="1" x14ac:dyDescent="0.25">
      <c r="A40" s="73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1"/>
      <c r="N40" s="35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7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0"/>
      <c r="W41" s="70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70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70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0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0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0"/>
      <c r="W46" s="1"/>
      <c r="X46" s="1"/>
      <c r="Y46" s="1"/>
      <c r="Z46" s="1"/>
      <c r="AA46" s="1"/>
      <c r="AB46" s="1"/>
      <c r="AC46" s="1"/>
      <c r="AD46" s="1"/>
      <c r="AE46" s="1"/>
      <c r="AF46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2019-01-25T11:26:48Z</dcterms:modified>
</cp:coreProperties>
</file>