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8" i="1" l="1"/>
  <c r="O5" i="1"/>
  <c r="O17" i="1" s="1"/>
  <c r="O21" i="1" s="1"/>
  <c r="O24" i="1" s="1"/>
  <c r="M8" i="1"/>
  <c r="M5" i="1"/>
  <c r="M17" i="1"/>
  <c r="AE17" i="1"/>
  <c r="AD17" i="1"/>
  <c r="AC17" i="1"/>
  <c r="AB17" i="1"/>
  <c r="AA17" i="1"/>
  <c r="Z17" i="1"/>
  <c r="Y17" i="1"/>
  <c r="I23" i="1"/>
  <c r="X17" i="1"/>
  <c r="H23" i="1"/>
  <c r="W17" i="1"/>
  <c r="G23" i="1"/>
  <c r="V17" i="1"/>
  <c r="F23" i="1" s="1"/>
  <c r="U17" i="1"/>
  <c r="E23" i="1" s="1"/>
  <c r="T17" i="1"/>
  <c r="S17" i="1"/>
  <c r="R17" i="1"/>
  <c r="Q17" i="1"/>
  <c r="P17" i="1"/>
  <c r="L17" i="1"/>
  <c r="K17" i="1"/>
  <c r="J17" i="1"/>
  <c r="I17" i="1"/>
  <c r="N17" i="1" s="1"/>
  <c r="N21" i="1" s="1"/>
  <c r="H17" i="1"/>
  <c r="H21" i="1"/>
  <c r="H24" i="1" s="1"/>
  <c r="G17" i="1"/>
  <c r="G21" i="1" s="1"/>
  <c r="F17" i="1"/>
  <c r="F21" i="1"/>
  <c r="F24" i="1" s="1"/>
  <c r="E17" i="1"/>
  <c r="E21" i="1" s="1"/>
  <c r="I21" i="1"/>
  <c r="D18" i="1"/>
  <c r="N23" i="1"/>
  <c r="I24" i="1"/>
  <c r="G24" i="1" l="1"/>
  <c r="K21" i="1"/>
  <c r="L23" i="1"/>
  <c r="M23" i="1"/>
  <c r="E24" i="1"/>
  <c r="M24" i="1" s="1"/>
  <c r="M21" i="1"/>
  <c r="L21" i="1"/>
  <c r="K23" i="1"/>
  <c r="N24" i="1"/>
  <c r="K24" i="1" l="1"/>
  <c r="L24" i="1"/>
</calcChain>
</file>

<file path=xl/sharedStrings.xml><?xml version="1.0" encoding="utf-8"?>
<sst xmlns="http://schemas.openxmlformats.org/spreadsheetml/2006/main" count="91" uniqueCount="57">
  <si>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</si>
  <si>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</si>
  <si>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</si>
  <si>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</si>
  <si>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</si>
  <si>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</si>
  <si>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</si>
  <si>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</si>
  <si>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</si>
  <si>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</si>
  <si>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</si>
  <si>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</si>
  <si>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</si>
  <si>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</si>
  <si>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</si>
  <si>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</si>
  <si>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</si>
  <si>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</si>
  <si>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</si>
  <si>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</si>
  <si>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</si>
  <si>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</si>
  <si>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</si>
  <si>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</si>
  <si>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</si>
  <si>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</si>
  <si>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</si>
  <si>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</si>
  <si>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</si>
  <si>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</si>
  <si>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</si>
  <si>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</si>
  <si>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</si>
  <si>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</si>
  <si>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</si>
  <si>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Annamaija Lähteenmäki</t>
  </si>
  <si>
    <t>29.10.1985</t>
  </si>
  <si>
    <t>12.</t>
  </si>
  <si>
    <t>ViPa</t>
  </si>
  <si>
    <t>karsintasarja</t>
  </si>
  <si>
    <t>ykköspesis</t>
  </si>
  <si>
    <t>10.</t>
  </si>
  <si>
    <t>suomensarja</t>
  </si>
  <si>
    <t>ViPa  2</t>
  </si>
  <si>
    <t>ViPa 2</t>
  </si>
  <si>
    <t>ViPa = Vihdin Pallo  (1967)</t>
  </si>
  <si>
    <t>ENSIMMÄISET</t>
  </si>
  <si>
    <t>Ottelu</t>
  </si>
  <si>
    <t>1.  ottelu</t>
  </si>
  <si>
    <t>Lyöty juoksu</t>
  </si>
  <si>
    <t>Tuotu juoksu</t>
  </si>
  <si>
    <t>Kunnari</t>
  </si>
  <si>
    <t>22.05. 2002  PeTo-Jussit - ViPa  2-0  (18-0, 25-0)</t>
  </si>
  <si>
    <t xml:space="preserve">  16 v   6 kk 23 pv</t>
  </si>
  <si>
    <t>07.09. 2002  Lippo - ViPa  2-0  (15-0, 6-5)</t>
  </si>
  <si>
    <t>16.  ottelu</t>
  </si>
  <si>
    <t xml:space="preserve">  16 v 10 kk   9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</si>
</sst>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1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2" xfId="0" applyFont="1" applyFill="1" applyBorder="1"/>
    <xf numFmtId="0" fontId="1" fillId="9" borderId="13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/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1.710937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5703125" style="61" customWidth="1"/>
    <col min="16" max="23" width="5.7109375" style="61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67">
        <v>2001</v>
      </c>
      <c r="C4" s="68"/>
      <c r="D4" s="69" t="s">
        <v>43</v>
      </c>
      <c r="E4" s="67"/>
      <c r="F4" s="70" t="s">
        <v>42</v>
      </c>
      <c r="G4" s="67"/>
      <c r="H4" s="67"/>
      <c r="I4" s="67"/>
      <c r="J4" s="67"/>
      <c r="K4" s="67"/>
      <c r="L4" s="67"/>
      <c r="M4" s="67"/>
      <c r="N4" s="71"/>
      <c r="O4" s="25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55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27">
        <v>2002</v>
      </c>
      <c r="C5" s="42" t="s">
        <v>37</v>
      </c>
      <c r="D5" s="41" t="s">
        <v>38</v>
      </c>
      <c r="E5" s="27">
        <v>13</v>
      </c>
      <c r="F5" s="27">
        <v>0</v>
      </c>
      <c r="G5" s="27">
        <v>0</v>
      </c>
      <c r="H5" s="27">
        <v>0</v>
      </c>
      <c r="I5" s="27">
        <v>6</v>
      </c>
      <c r="J5" s="27">
        <v>2</v>
      </c>
      <c r="K5" s="27">
        <v>2</v>
      </c>
      <c r="L5" s="27">
        <v>2</v>
      </c>
      <c r="M5" s="27">
        <f>PRODUCT(F5+G5)</f>
        <v>0</v>
      </c>
      <c r="N5" s="30">
        <v>0.316</v>
      </c>
      <c r="O5" s="25">
        <f>PRODUCT(I5/N5)</f>
        <v>18.987341772151897</v>
      </c>
      <c r="P5" s="27"/>
      <c r="Q5" s="27"/>
      <c r="R5" s="27"/>
      <c r="S5" s="27"/>
      <c r="T5" s="27"/>
      <c r="U5" s="28">
        <v>3</v>
      </c>
      <c r="V5" s="28">
        <v>0</v>
      </c>
      <c r="W5" s="28">
        <v>1</v>
      </c>
      <c r="X5" s="28">
        <v>0</v>
      </c>
      <c r="Y5" s="28">
        <v>6</v>
      </c>
      <c r="Z5" s="27"/>
      <c r="AA5" s="27"/>
      <c r="AB5" s="27"/>
      <c r="AC5" s="27"/>
      <c r="AD5" s="27"/>
      <c r="AE5" s="27"/>
      <c r="AF5" s="50" t="s">
        <v>39</v>
      </c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2">
        <v>2003</v>
      </c>
      <c r="C6" s="63"/>
      <c r="D6" s="64" t="s">
        <v>38</v>
      </c>
      <c r="E6" s="62"/>
      <c r="F6" s="65" t="s">
        <v>40</v>
      </c>
      <c r="G6" s="66"/>
      <c r="H6" s="63"/>
      <c r="I6" s="62"/>
      <c r="J6" s="62"/>
      <c r="K6" s="62"/>
      <c r="L6" s="62"/>
      <c r="M6" s="62"/>
      <c r="N6" s="62"/>
      <c r="O6" s="25"/>
      <c r="P6" s="27"/>
      <c r="Q6" s="27"/>
      <c r="R6" s="27"/>
      <c r="S6" s="27"/>
      <c r="T6" s="27"/>
      <c r="U6" s="28">
        <v>4</v>
      </c>
      <c r="V6" s="28">
        <v>0</v>
      </c>
      <c r="W6" s="28">
        <v>0</v>
      </c>
      <c r="X6" s="28">
        <v>0</v>
      </c>
      <c r="Y6" s="28">
        <v>14</v>
      </c>
      <c r="Z6" s="27"/>
      <c r="AA6" s="27"/>
      <c r="AB6" s="27"/>
      <c r="AC6" s="27"/>
      <c r="AD6" s="27"/>
      <c r="AE6" s="27"/>
      <c r="AF6" s="50" t="s">
        <v>39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7">
        <v>2004</v>
      </c>
      <c r="C7" s="68"/>
      <c r="D7" s="69" t="s">
        <v>43</v>
      </c>
      <c r="E7" s="67"/>
      <c r="F7" s="70" t="s">
        <v>42</v>
      </c>
      <c r="G7" s="67"/>
      <c r="H7" s="67"/>
      <c r="I7" s="67"/>
      <c r="J7" s="67"/>
      <c r="K7" s="67"/>
      <c r="L7" s="67"/>
      <c r="M7" s="67"/>
      <c r="N7" s="71"/>
      <c r="O7" s="25"/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27">
        <v>2004</v>
      </c>
      <c r="C8" s="42" t="s">
        <v>41</v>
      </c>
      <c r="D8" s="41" t="s">
        <v>38</v>
      </c>
      <c r="E8" s="27">
        <v>3</v>
      </c>
      <c r="F8" s="27">
        <v>0</v>
      </c>
      <c r="G8" s="27">
        <v>0</v>
      </c>
      <c r="H8" s="27">
        <v>0</v>
      </c>
      <c r="I8" s="27">
        <v>3</v>
      </c>
      <c r="J8" s="27">
        <v>3</v>
      </c>
      <c r="K8" s="27">
        <v>0</v>
      </c>
      <c r="L8" s="27">
        <v>0</v>
      </c>
      <c r="M8" s="27">
        <f>PRODUCT(F8+G8)</f>
        <v>0</v>
      </c>
      <c r="N8" s="30">
        <v>0.5</v>
      </c>
      <c r="O8" s="25">
        <f>PRODUCT(I8/N8)</f>
        <v>6</v>
      </c>
      <c r="P8" s="27"/>
      <c r="Q8" s="27"/>
      <c r="R8" s="27"/>
      <c r="S8" s="27"/>
      <c r="T8" s="27"/>
      <c r="U8" s="28"/>
      <c r="V8" s="28"/>
      <c r="W8" s="28"/>
      <c r="X8" s="28"/>
      <c r="Y8" s="28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7">
        <v>2005</v>
      </c>
      <c r="C9" s="68"/>
      <c r="D9" s="69" t="s">
        <v>38</v>
      </c>
      <c r="E9" s="67"/>
      <c r="F9" s="70" t="s">
        <v>42</v>
      </c>
      <c r="G9" s="67"/>
      <c r="H9" s="67"/>
      <c r="I9" s="67"/>
      <c r="J9" s="67"/>
      <c r="K9" s="67"/>
      <c r="L9" s="67"/>
      <c r="M9" s="67"/>
      <c r="N9" s="71"/>
      <c r="O9" s="25"/>
      <c r="P9" s="27"/>
      <c r="Q9" s="27"/>
      <c r="R9" s="27"/>
      <c r="S9" s="27"/>
      <c r="T9" s="27"/>
      <c r="U9" s="28"/>
      <c r="V9" s="28"/>
      <c r="W9" s="28"/>
      <c r="X9" s="28"/>
      <c r="Y9" s="28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7">
        <v>2006</v>
      </c>
      <c r="C10" s="68"/>
      <c r="D10" s="69" t="s">
        <v>38</v>
      </c>
      <c r="E10" s="67"/>
      <c r="F10" s="70" t="s">
        <v>42</v>
      </c>
      <c r="G10" s="67"/>
      <c r="H10" s="67"/>
      <c r="I10" s="67"/>
      <c r="J10" s="67"/>
      <c r="K10" s="67"/>
      <c r="L10" s="67"/>
      <c r="M10" s="67"/>
      <c r="N10" s="71"/>
      <c r="O10" s="25"/>
      <c r="P10" s="27"/>
      <c r="Q10" s="27"/>
      <c r="R10" s="27"/>
      <c r="S10" s="27"/>
      <c r="T10" s="27"/>
      <c r="U10" s="28"/>
      <c r="V10" s="28"/>
      <c r="W10" s="28"/>
      <c r="X10" s="28"/>
      <c r="Y10" s="28"/>
      <c r="Z10" s="27"/>
      <c r="AA10" s="27"/>
      <c r="AB10" s="27"/>
      <c r="AC10" s="27"/>
      <c r="AD10" s="27"/>
      <c r="AE10" s="27"/>
      <c r="AF10" s="55"/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67">
        <v>2007</v>
      </c>
      <c r="C11" s="68"/>
      <c r="D11" s="69" t="s">
        <v>38</v>
      </c>
      <c r="E11" s="67"/>
      <c r="F11" s="70" t="s">
        <v>42</v>
      </c>
      <c r="G11" s="67"/>
      <c r="H11" s="67"/>
      <c r="I11" s="67"/>
      <c r="J11" s="67"/>
      <c r="K11" s="67"/>
      <c r="L11" s="67"/>
      <c r="M11" s="67"/>
      <c r="N11" s="71"/>
      <c r="O11" s="25"/>
      <c r="P11" s="27"/>
      <c r="Q11" s="27"/>
      <c r="R11" s="27"/>
      <c r="S11" s="27"/>
      <c r="T11" s="27"/>
      <c r="U11" s="28"/>
      <c r="V11" s="28"/>
      <c r="W11" s="28"/>
      <c r="X11" s="28"/>
      <c r="Y11" s="28"/>
      <c r="Z11" s="27"/>
      <c r="AA11" s="27"/>
      <c r="AB11" s="27"/>
      <c r="AC11" s="27"/>
      <c r="AD11" s="27"/>
      <c r="AE11" s="27"/>
      <c r="AF11" s="5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2">
        <v>2008</v>
      </c>
      <c r="C12" s="63"/>
      <c r="D12" s="64" t="s">
        <v>38</v>
      </c>
      <c r="E12" s="62"/>
      <c r="F12" s="65" t="s">
        <v>40</v>
      </c>
      <c r="G12" s="66"/>
      <c r="H12" s="63"/>
      <c r="I12" s="62"/>
      <c r="J12" s="62"/>
      <c r="K12" s="62"/>
      <c r="L12" s="62"/>
      <c r="M12" s="62"/>
      <c r="N12" s="62"/>
      <c r="O12" s="25"/>
      <c r="P12" s="27"/>
      <c r="Q12" s="27"/>
      <c r="R12" s="27"/>
      <c r="S12" s="27"/>
      <c r="T12" s="27"/>
      <c r="U12" s="28"/>
      <c r="V12" s="28"/>
      <c r="W12" s="28"/>
      <c r="X12" s="28"/>
      <c r="Y12" s="28"/>
      <c r="Z12" s="27"/>
      <c r="AA12" s="27"/>
      <c r="AB12" s="27"/>
      <c r="AC12" s="27"/>
      <c r="AD12" s="27"/>
      <c r="AE12" s="27"/>
      <c r="AF12" s="5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2009</v>
      </c>
      <c r="C13" s="42"/>
      <c r="D13" s="41"/>
      <c r="E13" s="27"/>
      <c r="F13" s="27"/>
      <c r="G13" s="27"/>
      <c r="H13" s="27"/>
      <c r="I13" s="27"/>
      <c r="J13" s="27"/>
      <c r="K13" s="27"/>
      <c r="L13" s="27"/>
      <c r="M13" s="27"/>
      <c r="N13" s="30"/>
      <c r="O13" s="25"/>
      <c r="P13" s="27"/>
      <c r="Q13" s="27"/>
      <c r="R13" s="27"/>
      <c r="S13" s="27"/>
      <c r="T13" s="27"/>
      <c r="U13" s="28"/>
      <c r="V13" s="28"/>
      <c r="W13" s="28"/>
      <c r="X13" s="28"/>
      <c r="Y13" s="28"/>
      <c r="Z13" s="27"/>
      <c r="AA13" s="27"/>
      <c r="AB13" s="27"/>
      <c r="AC13" s="27"/>
      <c r="AD13" s="27"/>
      <c r="AE13" s="27"/>
      <c r="AF13" s="5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2010</v>
      </c>
      <c r="C14" s="42"/>
      <c r="D14" s="41"/>
      <c r="E14" s="27"/>
      <c r="F14" s="27"/>
      <c r="G14" s="27"/>
      <c r="H14" s="27"/>
      <c r="I14" s="27"/>
      <c r="J14" s="27"/>
      <c r="K14" s="27"/>
      <c r="L14" s="27"/>
      <c r="M14" s="27"/>
      <c r="N14" s="30"/>
      <c r="O14" s="25"/>
      <c r="P14" s="27"/>
      <c r="Q14" s="27"/>
      <c r="R14" s="27"/>
      <c r="S14" s="27"/>
      <c r="T14" s="27"/>
      <c r="U14" s="28"/>
      <c r="V14" s="28"/>
      <c r="W14" s="28"/>
      <c r="X14" s="28"/>
      <c r="Y14" s="28"/>
      <c r="Z14" s="27"/>
      <c r="AA14" s="27"/>
      <c r="AB14" s="27"/>
      <c r="AC14" s="27"/>
      <c r="AD14" s="27"/>
      <c r="AE14" s="27"/>
      <c r="AF14" s="5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62">
        <v>2011</v>
      </c>
      <c r="C15" s="63"/>
      <c r="D15" s="64" t="s">
        <v>38</v>
      </c>
      <c r="E15" s="62"/>
      <c r="F15" s="65" t="s">
        <v>40</v>
      </c>
      <c r="G15" s="66"/>
      <c r="H15" s="63"/>
      <c r="I15" s="62"/>
      <c r="J15" s="62"/>
      <c r="K15" s="62"/>
      <c r="L15" s="62"/>
      <c r="M15" s="62"/>
      <c r="N15" s="62"/>
      <c r="O15" s="25"/>
      <c r="P15" s="27"/>
      <c r="Q15" s="27"/>
      <c r="R15" s="27"/>
      <c r="S15" s="27"/>
      <c r="T15" s="27"/>
      <c r="U15" s="28"/>
      <c r="V15" s="28"/>
      <c r="W15" s="28"/>
      <c r="X15" s="28"/>
      <c r="Y15" s="28"/>
      <c r="Z15" s="27"/>
      <c r="AA15" s="27"/>
      <c r="AB15" s="27"/>
      <c r="AC15" s="27"/>
      <c r="AD15" s="27"/>
      <c r="AE15" s="27"/>
      <c r="AF15" s="55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62">
        <v>2012</v>
      </c>
      <c r="C16" s="63"/>
      <c r="D16" s="64" t="s">
        <v>44</v>
      </c>
      <c r="E16" s="62"/>
      <c r="F16" s="65" t="s">
        <v>40</v>
      </c>
      <c r="G16" s="66"/>
      <c r="H16" s="63"/>
      <c r="I16" s="62"/>
      <c r="J16" s="62"/>
      <c r="K16" s="62"/>
      <c r="L16" s="62"/>
      <c r="M16" s="62"/>
      <c r="N16" s="62"/>
      <c r="O16" s="25"/>
      <c r="P16" s="27"/>
      <c r="Q16" s="27"/>
      <c r="R16" s="27"/>
      <c r="S16" s="27"/>
      <c r="T16" s="27"/>
      <c r="U16" s="28"/>
      <c r="V16" s="28"/>
      <c r="W16" s="28"/>
      <c r="X16" s="28"/>
      <c r="Y16" s="28"/>
      <c r="Z16" s="27"/>
      <c r="AA16" s="27"/>
      <c r="AB16" s="27"/>
      <c r="AC16" s="27"/>
      <c r="AD16" s="27"/>
      <c r="AE16" s="27"/>
      <c r="AF16" s="55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SUM(E4:E16)</f>
        <v>16</v>
      </c>
      <c r="F17" s="19">
        <f t="shared" si="0"/>
        <v>0</v>
      </c>
      <c r="G17" s="19">
        <f t="shared" si="0"/>
        <v>0</v>
      </c>
      <c r="H17" s="19">
        <f t="shared" si="0"/>
        <v>0</v>
      </c>
      <c r="I17" s="19">
        <f t="shared" si="0"/>
        <v>9</v>
      </c>
      <c r="J17" s="19">
        <f t="shared" si="0"/>
        <v>5</v>
      </c>
      <c r="K17" s="19">
        <f t="shared" si="0"/>
        <v>2</v>
      </c>
      <c r="L17" s="19">
        <f t="shared" si="0"/>
        <v>2</v>
      </c>
      <c r="M17" s="19">
        <f t="shared" si="0"/>
        <v>0</v>
      </c>
      <c r="N17" s="31">
        <f>PRODUCT(I17/O17)</f>
        <v>0.36018237082066873</v>
      </c>
      <c r="O17" s="32">
        <f>SUM(O4:O16)</f>
        <v>24.987341772151897</v>
      </c>
      <c r="P17" s="19">
        <f t="shared" ref="P17:AE17" si="1">SUM(P4:P16)</f>
        <v>0</v>
      </c>
      <c r="Q17" s="19">
        <f t="shared" si="1"/>
        <v>0</v>
      </c>
      <c r="R17" s="19">
        <f t="shared" si="1"/>
        <v>0</v>
      </c>
      <c r="S17" s="19">
        <f t="shared" si="1"/>
        <v>0</v>
      </c>
      <c r="T17" s="19">
        <f t="shared" si="1"/>
        <v>0</v>
      </c>
      <c r="U17" s="19">
        <f t="shared" si="1"/>
        <v>7</v>
      </c>
      <c r="V17" s="19">
        <f t="shared" si="1"/>
        <v>0</v>
      </c>
      <c r="W17" s="19">
        <f t="shared" si="1"/>
        <v>1</v>
      </c>
      <c r="X17" s="19">
        <f t="shared" si="1"/>
        <v>0</v>
      </c>
      <c r="Y17" s="19">
        <f t="shared" si="1"/>
        <v>20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0</v>
      </c>
      <c r="AD17" s="19">
        <f t="shared" si="1"/>
        <v>0</v>
      </c>
      <c r="AE17" s="19">
        <f t="shared" si="1"/>
        <v>0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9" t="s">
        <v>2</v>
      </c>
      <c r="C18" s="33"/>
      <c r="D18" s="34">
        <f>SUM(F17:H17)+((I17-F17-G17)/3)+(E17/3)+(Z17*25)+(AA17*25)+(AB17*10)+(AC17*25)+(AD17*20)+(AE17*15)</f>
        <v>8.3333333333333321</v>
      </c>
      <c r="E18" s="1"/>
      <c r="F18" s="1"/>
      <c r="G18" s="1"/>
      <c r="H18" s="1"/>
      <c r="I18" s="1"/>
      <c r="J18" s="1"/>
      <c r="K18" s="1"/>
      <c r="L18" s="1"/>
      <c r="M18" s="1"/>
      <c r="N18" s="35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36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5"/>
      <c r="O19" s="37"/>
      <c r="P19" s="1"/>
      <c r="Q19" s="38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40"/>
      <c r="D20" s="40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31" t="s">
        <v>33</v>
      </c>
      <c r="O20" s="25"/>
      <c r="P20" s="41" t="s">
        <v>46</v>
      </c>
      <c r="Q20" s="13"/>
      <c r="R20" s="13"/>
      <c r="S20" s="72"/>
      <c r="T20" s="72"/>
      <c r="U20" s="72"/>
      <c r="V20" s="72"/>
      <c r="W20" s="72"/>
      <c r="X20" s="72"/>
      <c r="Y20" s="13"/>
      <c r="Z20" s="13"/>
      <c r="AA20" s="13"/>
      <c r="AB20" s="13"/>
      <c r="AC20" s="13"/>
      <c r="AD20" s="13"/>
      <c r="AE20" s="13"/>
      <c r="AF20" s="42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1" t="s">
        <v>17</v>
      </c>
      <c r="C21" s="13"/>
      <c r="D21" s="43"/>
      <c r="E21" s="27">
        <f>PRODUCT(E17)</f>
        <v>16</v>
      </c>
      <c r="F21" s="27">
        <f>PRODUCT(F17)</f>
        <v>0</v>
      </c>
      <c r="G21" s="27">
        <f>PRODUCT(G17)</f>
        <v>0</v>
      </c>
      <c r="H21" s="27">
        <f>PRODUCT(H17)</f>
        <v>0</v>
      </c>
      <c r="I21" s="27">
        <f>PRODUCT(I17)</f>
        <v>9</v>
      </c>
      <c r="J21" s="1"/>
      <c r="K21" s="44">
        <f>PRODUCT((F21+G21)/E21)</f>
        <v>0</v>
      </c>
      <c r="L21" s="44">
        <f>PRODUCT(H21/E21)</f>
        <v>0</v>
      </c>
      <c r="M21" s="44">
        <f>PRODUCT(I21/E21)</f>
        <v>0.5625</v>
      </c>
      <c r="N21" s="30">
        <f>PRODUCT(N17)</f>
        <v>0.36018237082066873</v>
      </c>
      <c r="O21" s="25">
        <f>PRODUCT(O17)</f>
        <v>24.987341772151897</v>
      </c>
      <c r="P21" s="73" t="s">
        <v>47</v>
      </c>
      <c r="Q21" s="74"/>
      <c r="R21" s="74"/>
      <c r="S21" s="75" t="s">
        <v>52</v>
      </c>
      <c r="T21" s="75"/>
      <c r="U21" s="75"/>
      <c r="V21" s="75"/>
      <c r="W21" s="75"/>
      <c r="X21" s="75"/>
      <c r="Y21" s="75"/>
      <c r="Z21" s="75"/>
      <c r="AA21" s="75"/>
      <c r="AB21" s="75"/>
      <c r="AC21" s="75"/>
      <c r="AD21" s="76" t="s">
        <v>48</v>
      </c>
      <c r="AE21" s="75"/>
      <c r="AF21" s="77" t="s">
        <v>53</v>
      </c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5" t="s">
        <v>18</v>
      </c>
      <c r="C22" s="46"/>
      <c r="D22" s="47"/>
      <c r="E22" s="27"/>
      <c r="F22" s="27"/>
      <c r="G22" s="27"/>
      <c r="H22" s="27"/>
      <c r="I22" s="27"/>
      <c r="J22" s="1"/>
      <c r="K22" s="44"/>
      <c r="L22" s="44"/>
      <c r="M22" s="44"/>
      <c r="N22" s="30"/>
      <c r="O22" s="25"/>
      <c r="P22" s="78" t="s">
        <v>49</v>
      </c>
      <c r="Q22" s="79"/>
      <c r="R22" s="79"/>
      <c r="S22" s="80" t="s">
        <v>54</v>
      </c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1" t="s">
        <v>55</v>
      </c>
      <c r="AE22" s="80"/>
      <c r="AF22" s="82" t="s">
        <v>56</v>
      </c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8" t="s">
        <v>19</v>
      </c>
      <c r="C23" s="49"/>
      <c r="D23" s="50"/>
      <c r="E23" s="28">
        <f>PRODUCT(U17)</f>
        <v>7</v>
      </c>
      <c r="F23" s="28">
        <f>PRODUCT(V17)</f>
        <v>0</v>
      </c>
      <c r="G23" s="28">
        <f>PRODUCT(W17)</f>
        <v>1</v>
      </c>
      <c r="H23" s="28">
        <f>PRODUCT(X17)</f>
        <v>0</v>
      </c>
      <c r="I23" s="28">
        <f>PRODUCT(Y17)</f>
        <v>20</v>
      </c>
      <c r="J23" s="1"/>
      <c r="K23" s="51">
        <f>PRODUCT((F23+G23)/E23)</f>
        <v>0.14285714285714285</v>
      </c>
      <c r="L23" s="51">
        <f>PRODUCT(H23/E23)</f>
        <v>0</v>
      </c>
      <c r="M23" s="51">
        <f>PRODUCT(I23/E23)</f>
        <v>2.8571428571428572</v>
      </c>
      <c r="N23" s="52">
        <f>PRODUCT(I23/O23)</f>
        <v>0.33333333333333331</v>
      </c>
      <c r="O23" s="25">
        <v>60</v>
      </c>
      <c r="P23" s="78" t="s">
        <v>50</v>
      </c>
      <c r="Q23" s="79"/>
      <c r="R23" s="79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1"/>
      <c r="AE23" s="80"/>
      <c r="AF23" s="82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3" t="s">
        <v>20</v>
      </c>
      <c r="C24" s="54"/>
      <c r="D24" s="55"/>
      <c r="E24" s="19">
        <f>SUM(E21:E23)</f>
        <v>23</v>
      </c>
      <c r="F24" s="19">
        <f>SUM(F21:F23)</f>
        <v>0</v>
      </c>
      <c r="G24" s="19">
        <f>SUM(G21:G23)</f>
        <v>1</v>
      </c>
      <c r="H24" s="19">
        <f>SUM(H21:H23)</f>
        <v>0</v>
      </c>
      <c r="I24" s="19">
        <f>SUM(I21:I23)</f>
        <v>29</v>
      </c>
      <c r="J24" s="1"/>
      <c r="K24" s="56">
        <f>PRODUCT((F24+G24)/E24)</f>
        <v>4.3478260869565216E-2</v>
      </c>
      <c r="L24" s="56">
        <f>PRODUCT(H24/E24)</f>
        <v>0</v>
      </c>
      <c r="M24" s="56">
        <f>PRODUCT(I24/E24)</f>
        <v>1.2608695652173914</v>
      </c>
      <c r="N24" s="31">
        <f>PRODUCT(I24/O24)</f>
        <v>0.34122728626750076</v>
      </c>
      <c r="O24" s="25">
        <f>SUM(O21:O23)</f>
        <v>84.987341772151893</v>
      </c>
      <c r="P24" s="83" t="s">
        <v>51</v>
      </c>
      <c r="Q24" s="84"/>
      <c r="R24" s="84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6"/>
      <c r="AE24" s="85"/>
      <c r="AF24" s="87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6"/>
      <c r="C25" s="36"/>
      <c r="D25" s="36"/>
      <c r="E25" s="36"/>
      <c r="F25" s="36"/>
      <c r="G25" s="36"/>
      <c r="H25" s="36"/>
      <c r="I25" s="36"/>
      <c r="J25" s="1"/>
      <c r="K25" s="36"/>
      <c r="L25" s="36"/>
      <c r="M25" s="36"/>
      <c r="N25" s="35"/>
      <c r="O25" s="25"/>
      <c r="P25" s="1"/>
      <c r="Q25" s="38"/>
      <c r="R25" s="1"/>
      <c r="S25" s="1"/>
      <c r="T25" s="25"/>
      <c r="U25" s="25"/>
      <c r="V25" s="57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34</v>
      </c>
      <c r="C26" s="1"/>
      <c r="D26" s="1" t="s">
        <v>45</v>
      </c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38"/>
      <c r="R26" s="1"/>
      <c r="S26" s="1"/>
      <c r="T26" s="25"/>
      <c r="U26" s="25"/>
      <c r="V26" s="57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38"/>
      <c r="R27" s="1"/>
      <c r="S27" s="1"/>
      <c r="T27" s="25"/>
      <c r="U27" s="25"/>
      <c r="V27" s="57"/>
      <c r="W27" s="1"/>
      <c r="X27" s="1"/>
      <c r="Y27" s="1"/>
      <c r="Z27" s="1"/>
      <c r="AA27" s="1"/>
      <c r="AB27" s="1"/>
      <c r="AC27" s="1"/>
      <c r="AD27" s="1"/>
      <c r="AE27" s="1"/>
      <c r="AF27" s="25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9"/>
      <c r="D30" s="9"/>
      <c r="E30" s="1"/>
      <c r="F30" s="1"/>
      <c r="G30" s="1"/>
      <c r="H30" s="1"/>
      <c r="I30" s="1"/>
      <c r="J30" s="1"/>
      <c r="K30" s="1"/>
      <c r="L30" s="1"/>
      <c r="M30" s="58"/>
      <c r="N30" s="5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25"/>
      <c r="AA32" s="25"/>
      <c r="AB32" s="25"/>
      <c r="AC32" s="25"/>
      <c r="AD32" s="25"/>
      <c r="AE32" s="25"/>
      <c r="AF32" s="25"/>
      <c r="AG32" s="24"/>
      <c r="AH32" s="9"/>
      <c r="AI32" s="9"/>
      <c r="AJ32" s="9"/>
      <c r="AK32" s="9"/>
      <c r="AL32" s="9"/>
    </row>
    <row r="33" spans="1:38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25"/>
      <c r="AA33" s="25"/>
      <c r="AB33" s="25"/>
      <c r="AC33" s="25"/>
      <c r="AD33" s="25"/>
      <c r="AE33" s="25"/>
      <c r="AF33" s="25"/>
      <c r="AG33" s="24"/>
      <c r="AH33" s="9"/>
      <c r="AI33" s="9"/>
      <c r="AJ33" s="9"/>
      <c r="AK33" s="9"/>
      <c r="AL33" s="9"/>
    </row>
    <row r="34" spans="1:38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25"/>
      <c r="AA34" s="25"/>
      <c r="AB34" s="25"/>
      <c r="AC34" s="25"/>
      <c r="AD34" s="25"/>
      <c r="AE34" s="25"/>
      <c r="AF34" s="25"/>
      <c r="AG34" s="9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5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8"/>
      <c r="N36" s="35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9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8"/>
      <c r="N37" s="5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9"/>
      <c r="AH38" s="59"/>
      <c r="AI38" s="59"/>
      <c r="AJ38" s="59"/>
      <c r="AK38" s="59"/>
      <c r="AL38" s="5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57"/>
      <c r="X39" s="25"/>
      <c r="Y39" s="25"/>
      <c r="Z39" s="25"/>
      <c r="AA39" s="25"/>
      <c r="AB39" s="25"/>
      <c r="AC39" s="25"/>
      <c r="AD39" s="25"/>
      <c r="AE39" s="25"/>
      <c r="AF39" s="25"/>
      <c r="AG39" s="9"/>
      <c r="AH39" s="59"/>
      <c r="AI39" s="59"/>
      <c r="AJ39" s="59"/>
      <c r="AK39" s="59"/>
      <c r="AL39" s="59"/>
    </row>
    <row r="40" spans="1:38" ht="15" customHeight="1" x14ac:dyDescent="0.25">
      <c r="A40" s="60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57"/>
      <c r="X40" s="25"/>
      <c r="Y40" s="25"/>
      <c r="Z40" s="25"/>
      <c r="AA40" s="25"/>
      <c r="AB40" s="25"/>
      <c r="AC40" s="25"/>
      <c r="AD40" s="25"/>
      <c r="AE40" s="25"/>
      <c r="AF40" s="25"/>
      <c r="AG40" s="9"/>
    </row>
    <row r="41" spans="1:38" ht="15" customHeight="1" x14ac:dyDescent="0.25">
      <c r="A41" s="60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57"/>
      <c r="X41" s="25"/>
      <c r="Y41" s="25"/>
      <c r="Z41" s="25"/>
      <c r="AA41" s="25"/>
      <c r="AB41" s="25"/>
      <c r="AC41" s="25"/>
      <c r="AD41" s="25"/>
      <c r="AE41" s="25"/>
      <c r="AF41" s="25"/>
      <c r="AG41" s="9"/>
    </row>
    <row r="42" spans="1:38" ht="15" customHeight="1" x14ac:dyDescent="0.25">
      <c r="A42" s="60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5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9"/>
    </row>
    <row r="43" spans="1:38" ht="15" customHeight="1" x14ac:dyDescent="0.25">
      <c r="A43" s="60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8"/>
      <c r="N43" s="35"/>
      <c r="O43" s="25"/>
      <c r="P43" s="1"/>
      <c r="Q43" s="38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9"/>
    </row>
    <row r="44" spans="1:38" ht="15" customHeight="1" x14ac:dyDescent="0.25">
      <c r="A44" s="60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57"/>
      <c r="X44" s="25"/>
      <c r="Y44" s="25"/>
      <c r="Z44" s="25"/>
      <c r="AA44" s="25"/>
      <c r="AB44" s="25"/>
      <c r="AC44" s="25"/>
      <c r="AD44" s="25"/>
      <c r="AE44" s="25"/>
      <c r="AF44" s="25"/>
      <c r="AG44" s="9"/>
    </row>
    <row r="45" spans="1:38" ht="15" customHeight="1" x14ac:dyDescent="0.25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1"/>
      <c r="AC45" s="1"/>
      <c r="AD45" s="1"/>
      <c r="AE45" s="1"/>
      <c r="AF45" s="39"/>
    </row>
    <row r="46" spans="1:38" ht="15" customHeight="1" x14ac:dyDescent="0.25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1"/>
      <c r="AC46" s="1"/>
      <c r="AD46" s="1"/>
      <c r="AE46" s="1"/>
      <c r="AF46" s="39"/>
    </row>
    <row r="47" spans="1:38" ht="15" customHeight="1" x14ac:dyDescent="0.25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1"/>
      <c r="AC47" s="1"/>
      <c r="AD47" s="1"/>
      <c r="AE47" s="1"/>
      <c r="AF47" s="3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1"/>
      <c r="AC49" s="1"/>
      <c r="AD49" s="1"/>
      <c r="AE49" s="1"/>
      <c r="AF49" s="3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2019-01-25T11:27:41Z</dcterms:modified>
</cp:coreProperties>
</file>