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G10" i="1"/>
  <c r="F10" i="1"/>
  <c r="O10" i="1"/>
  <c r="E10" i="1"/>
  <c r="O8" i="1" l="1"/>
  <c r="E14" i="1"/>
  <c r="F14" i="1"/>
  <c r="G14" i="1"/>
  <c r="H14" i="1"/>
  <c r="I14" i="1"/>
  <c r="I15" i="1"/>
  <c r="H15" i="1"/>
  <c r="G15" i="1"/>
  <c r="F15" i="1"/>
  <c r="E15" i="1"/>
  <c r="L15" i="1" l="1"/>
  <c r="K15" i="1"/>
  <c r="O14" i="1"/>
  <c r="O17" i="1" s="1"/>
  <c r="N10" i="1"/>
  <c r="N14" i="1" s="1"/>
  <c r="N15" i="1"/>
  <c r="I17" i="1"/>
  <c r="M15" i="1"/>
  <c r="H17" i="1"/>
  <c r="L14" i="1"/>
  <c r="F17" i="1"/>
  <c r="K14" i="1"/>
  <c r="G17" i="1"/>
  <c r="E17" i="1"/>
  <c r="M14" i="1"/>
  <c r="D11" i="1"/>
  <c r="K17" i="1" l="1"/>
  <c r="L17" i="1"/>
  <c r="M17" i="1"/>
  <c r="N17" i="1"/>
</calcChain>
</file>

<file path=xl/sharedStrings.xml><?xml version="1.0" encoding="utf-8"?>
<sst xmlns="http://schemas.openxmlformats.org/spreadsheetml/2006/main" count="117" uniqueCount="84">
  <si>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</si>
  <si>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</si>
  <si>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</si>
  <si>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</si>
  <si>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</si>
  <si>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</si>
  <si>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</si>
  <si>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</si>
  <si>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</si>
  <si>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</si>
  <si>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</si>
  <si>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</si>
  <si>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</si>
  <si>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</si>
  <si>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</si>
  <si>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</si>
  <si>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</si>
  <si>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</si>
  <si>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</si>
  <si>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</si>
  <si>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</si>
  <si>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</si>
  <si>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</si>
  <si>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</si>
  <si>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</si>
  <si>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</si>
  <si>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</si>
  <si>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</si>
  <si>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</si>
  <si>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</si>
  <si>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</si>
  <si>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</si>
  <si>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</si>
  <si>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</si>
  <si>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</si>
  <si>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</si>
  <si>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</si>
  <si>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</si>
  <si>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</si>
  <si>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</si>
  <si>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</si>
  <si>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</si>
  <si>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suomensarja</t>
  </si>
  <si>
    <t>VuVe</t>
  </si>
  <si>
    <t>VuVe = Vuokatin Veto  (1946)</t>
  </si>
  <si>
    <t>Sotkamon Jymy-Pesis,  kasvattajaseura</t>
  </si>
  <si>
    <t>play off</t>
  </si>
  <si>
    <t>Riikka Lukkari</t>
  </si>
  <si>
    <t>8.</t>
  </si>
  <si>
    <t>VuVe  2</t>
  </si>
  <si>
    <t>29.6.1996   Sotkamo</t>
  </si>
  <si>
    <t>14.05. 2014  VuVe - Kirittäret  0-2  (2-6, 2-8)</t>
  </si>
  <si>
    <t xml:space="preserve">  17 v 10 kk 15 pv</t>
  </si>
  <si>
    <t>18.05. 2014  VuVe - Lukko  0-1  (5-5, 1-7)</t>
  </si>
  <si>
    <t xml:space="preserve">  17 v 10 kk 19 pv</t>
  </si>
  <si>
    <t>12.  ottelu</t>
  </si>
  <si>
    <t>02.07. 2014  VuVe - KeKi  1-2  (6-2, 2-3, 0-0, 1-2)</t>
  </si>
  <si>
    <t xml:space="preserve">  18 v   0 kk   3 pv</t>
  </si>
  <si>
    <t>KPK = Kajaanin Pallokerho  (1933)</t>
  </si>
  <si>
    <t>KPK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</si>
  <si>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</si>
  <si>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</si>
  <si>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</si>
  <si>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</si>
  <si>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</si>
  <si>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</si>
  <si>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</si>
  <si>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</si>
  <si>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</si>
  <si>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</si>
  <si>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</si>
  <si>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</si>
  <si>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</si>
  <si>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</si>
  <si>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</si>
  <si>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</si>
  <si>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</si>
  <si>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s</t>
  </si>
  <si>
    <t>Iivo Parviainen</t>
  </si>
  <si>
    <t xml:space="preserve">  0-2  (3-11, 2-4)</t>
  </si>
  <si>
    <t>1/6</t>
  </si>
  <si>
    <t>1/3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</si>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</sst>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8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2011</v>
      </c>
      <c r="C4" s="81"/>
      <c r="D4" s="82" t="s">
        <v>49</v>
      </c>
      <c r="E4" s="81"/>
      <c r="F4" s="86" t="s">
        <v>42</v>
      </c>
      <c r="G4" s="83"/>
      <c r="H4" s="84"/>
      <c r="I4" s="81"/>
      <c r="J4" s="81"/>
      <c r="K4" s="81"/>
      <c r="L4" s="81"/>
      <c r="M4" s="81"/>
      <c r="N4" s="85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2012</v>
      </c>
      <c r="C5" s="81"/>
      <c r="D5" s="82" t="s">
        <v>49</v>
      </c>
      <c r="E5" s="81"/>
      <c r="F5" s="86" t="s">
        <v>42</v>
      </c>
      <c r="G5" s="83"/>
      <c r="H5" s="84"/>
      <c r="I5" s="81"/>
      <c r="J5" s="81"/>
      <c r="K5" s="81"/>
      <c r="L5" s="81"/>
      <c r="M5" s="81"/>
      <c r="N5" s="85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2013</v>
      </c>
      <c r="C6" s="81"/>
      <c r="D6" s="82" t="s">
        <v>49</v>
      </c>
      <c r="E6" s="81"/>
      <c r="F6" s="86" t="s">
        <v>42</v>
      </c>
      <c r="G6" s="83"/>
      <c r="H6" s="84"/>
      <c r="I6" s="81"/>
      <c r="J6" s="81"/>
      <c r="K6" s="81"/>
      <c r="L6" s="81"/>
      <c r="M6" s="81"/>
      <c r="N6" s="85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2014</v>
      </c>
      <c r="C7" s="81"/>
      <c r="D7" s="82" t="s">
        <v>49</v>
      </c>
      <c r="E7" s="81"/>
      <c r="F7" s="86" t="s">
        <v>42</v>
      </c>
      <c r="G7" s="83"/>
      <c r="H7" s="84"/>
      <c r="I7" s="81"/>
      <c r="J7" s="81"/>
      <c r="K7" s="81"/>
      <c r="L7" s="81"/>
      <c r="M7" s="81"/>
      <c r="N7" s="85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2014</v>
      </c>
      <c r="C8" s="27" t="s">
        <v>48</v>
      </c>
      <c r="D8" s="28" t="s">
        <v>43</v>
      </c>
      <c r="E8" s="27">
        <v>21</v>
      </c>
      <c r="F8" s="27">
        <v>0</v>
      </c>
      <c r="G8" s="27">
        <v>2</v>
      </c>
      <c r="H8" s="45">
        <v>3</v>
      </c>
      <c r="I8" s="27">
        <v>46</v>
      </c>
      <c r="J8" s="27">
        <v>18</v>
      </c>
      <c r="K8" s="27">
        <v>15</v>
      </c>
      <c r="L8" s="27">
        <v>11</v>
      </c>
      <c r="M8" s="27">
        <v>2</v>
      </c>
      <c r="N8" s="29">
        <v>0.35099999999999998</v>
      </c>
      <c r="O8" s="87">
        <f>PRODUCT(I8/N8)</f>
        <v>131.05413105413106</v>
      </c>
      <c r="P8" s="27">
        <v>3</v>
      </c>
      <c r="Q8" s="27">
        <v>0</v>
      </c>
      <c r="R8" s="27">
        <v>0</v>
      </c>
      <c r="S8" s="27">
        <v>0</v>
      </c>
      <c r="T8" s="27">
        <v>9</v>
      </c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 t="s">
        <v>46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2015</v>
      </c>
      <c r="C9" s="88"/>
      <c r="D9" s="89" t="s">
        <v>59</v>
      </c>
      <c r="E9" s="88"/>
      <c r="F9" s="90" t="s">
        <v>60</v>
      </c>
      <c r="G9" s="91"/>
      <c r="H9" s="92"/>
      <c r="I9" s="88"/>
      <c r="J9" s="88"/>
      <c r="K9" s="88"/>
      <c r="L9" s="88"/>
      <c r="M9" s="88"/>
      <c r="N9" s="93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SUM(E8:E9)</f>
        <v>21</v>
      </c>
      <c r="F10" s="19">
        <f t="shared" ref="F10:M10" si="0">SUM(F8:F9)</f>
        <v>0</v>
      </c>
      <c r="G10" s="19">
        <f t="shared" si="0"/>
        <v>2</v>
      </c>
      <c r="H10" s="19">
        <f t="shared" si="0"/>
        <v>3</v>
      </c>
      <c r="I10" s="19">
        <f t="shared" si="0"/>
        <v>46</v>
      </c>
      <c r="J10" s="19">
        <f t="shared" si="0"/>
        <v>18</v>
      </c>
      <c r="K10" s="19">
        <f t="shared" si="0"/>
        <v>15</v>
      </c>
      <c r="L10" s="19">
        <f t="shared" si="0"/>
        <v>11</v>
      </c>
      <c r="M10" s="19">
        <f t="shared" si="0"/>
        <v>2</v>
      </c>
      <c r="N10" s="33">
        <f>PRODUCT(I10/O10)</f>
        <v>0.35099999999999998</v>
      </c>
      <c r="O10" s="34">
        <f>SUM(O8:O9)</f>
        <v>131.05413105413106</v>
      </c>
      <c r="P10" s="19">
        <f t="shared" ref="P10" si="1">SUM(P8:P9)</f>
        <v>3</v>
      </c>
      <c r="Q10" s="19">
        <f t="shared" ref="Q10" si="2">SUM(Q8:Q9)</f>
        <v>0</v>
      </c>
      <c r="R10" s="19">
        <f t="shared" ref="R10" si="3">SUM(R8:R9)</f>
        <v>0</v>
      </c>
      <c r="S10" s="19">
        <f t="shared" ref="S10" si="4">SUM(S8:S9)</f>
        <v>0</v>
      </c>
      <c r="T10" s="19">
        <f t="shared" ref="T10" si="5">SUM(T8:T9)</f>
        <v>9</v>
      </c>
      <c r="U10" s="19">
        <f t="shared" ref="U10" si="6">SUM(U8:U9)</f>
        <v>0</v>
      </c>
      <c r="V10" s="19">
        <f t="shared" ref="V10" si="7">SUM(V8:V9)</f>
        <v>0</v>
      </c>
      <c r="W10" s="19">
        <f t="shared" ref="W10" si="8">SUM(W8:W9)</f>
        <v>0</v>
      </c>
      <c r="X10" s="19">
        <f t="shared" ref="X10" si="9">SUM(X8:X9)</f>
        <v>0</v>
      </c>
      <c r="Y10" s="19">
        <f t="shared" ref="Y10" si="10">SUM(Y8:Y9)</f>
        <v>0</v>
      </c>
      <c r="Z10" s="19">
        <f t="shared" ref="Z10" si="11">SUM(Z8:Z9)</f>
        <v>0</v>
      </c>
      <c r="AA10" s="19">
        <f t="shared" ref="AA10" si="12">SUM(AA8:AA9)</f>
        <v>0</v>
      </c>
      <c r="AB10" s="19">
        <f t="shared" ref="AB10" si="13">SUM(AB8:AB9)</f>
        <v>0</v>
      </c>
      <c r="AC10" s="19">
        <f t="shared" ref="AC10" si="14">SUM(AC8:AC9)</f>
        <v>0</v>
      </c>
      <c r="AD10" s="19">
        <f t="shared" ref="AD10" si="15">SUM(AD8:AD9)</f>
        <v>0</v>
      </c>
      <c r="AE10" s="19">
        <f t="shared" ref="AE10" si="16">SUM(AE8:AE9)</f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5"/>
      <c r="D11" s="36">
        <f>SUM(F10:H10)+((I10-F10-G10)/3)+(E10/3)+(Z10*25)+(AA10*25)+(AB10*10)+(AC10*25)+(AD10*20)+(AE10*15)</f>
        <v>26.666666666666664</v>
      </c>
      <c r="E11" s="1"/>
      <c r="F11" s="1"/>
      <c r="G11" s="1"/>
      <c r="H11" s="1"/>
      <c r="I11" s="1"/>
      <c r="J11" s="1"/>
      <c r="K11" s="1"/>
      <c r="L11" s="1"/>
      <c r="M11" s="1"/>
      <c r="N11" s="3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8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7"/>
      <c r="O12" s="39"/>
      <c r="P12" s="1"/>
      <c r="Q12" s="40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23" t="s">
        <v>16</v>
      </c>
      <c r="C13" s="42"/>
      <c r="D13" s="42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3" t="s">
        <v>40</v>
      </c>
      <c r="O13" s="25"/>
      <c r="P13" s="43" t="s">
        <v>33</v>
      </c>
      <c r="Q13" s="13"/>
      <c r="R13" s="13"/>
      <c r="S13" s="13"/>
      <c r="T13" s="44"/>
      <c r="U13" s="44"/>
      <c r="V13" s="44"/>
      <c r="W13" s="44"/>
      <c r="X13" s="44"/>
      <c r="Y13" s="13"/>
      <c r="Z13" s="13"/>
      <c r="AA13" s="13"/>
      <c r="AB13" s="13"/>
      <c r="AC13" s="13"/>
      <c r="AD13" s="13"/>
      <c r="AE13" s="13"/>
      <c r="AF13" s="4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3" t="s">
        <v>17</v>
      </c>
      <c r="C14" s="13"/>
      <c r="D14" s="46"/>
      <c r="E14" s="27">
        <f>PRODUCT(E10)</f>
        <v>21</v>
      </c>
      <c r="F14" s="27">
        <f>PRODUCT(F10)</f>
        <v>0</v>
      </c>
      <c r="G14" s="27">
        <f>PRODUCT(G10)</f>
        <v>2</v>
      </c>
      <c r="H14" s="27">
        <f>PRODUCT(H10)</f>
        <v>3</v>
      </c>
      <c r="I14" s="27">
        <f>PRODUCT(I10)</f>
        <v>46</v>
      </c>
      <c r="J14" s="1"/>
      <c r="K14" s="47">
        <f>PRODUCT((F14+G14)/E14)</f>
        <v>9.5238095238095233E-2</v>
      </c>
      <c r="L14" s="47">
        <f>PRODUCT(H14/E14)</f>
        <v>0.14285714285714285</v>
      </c>
      <c r="M14" s="47">
        <f>PRODUCT(I14/E14)</f>
        <v>2.1904761904761907</v>
      </c>
      <c r="N14" s="48">
        <f>PRODUCT(N10)</f>
        <v>0.35099999999999998</v>
      </c>
      <c r="O14" s="25">
        <f>PRODUCT(O10)</f>
        <v>131.05413105413106</v>
      </c>
      <c r="P14" s="49" t="s">
        <v>34</v>
      </c>
      <c r="Q14" s="50"/>
      <c r="R14" s="50"/>
      <c r="S14" s="59" t="s">
        <v>51</v>
      </c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2" t="s">
        <v>35</v>
      </c>
      <c r="AE14" s="52"/>
      <c r="AF14" s="53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4" t="s">
        <v>18</v>
      </c>
      <c r="C15" s="55"/>
      <c r="D15" s="56"/>
      <c r="E15" s="27">
        <f>PRODUCT(P10)</f>
        <v>3</v>
      </c>
      <c r="F15" s="27">
        <f>PRODUCT(Q10)</f>
        <v>0</v>
      </c>
      <c r="G15" s="27">
        <f>PRODUCT(R10)</f>
        <v>0</v>
      </c>
      <c r="H15" s="27">
        <f>PRODUCT(S10)</f>
        <v>0</v>
      </c>
      <c r="I15" s="27">
        <f>PRODUCT(T10)</f>
        <v>9</v>
      </c>
      <c r="J15" s="1"/>
      <c r="K15" s="47">
        <f>PRODUCT((F15+G15)/E15)</f>
        <v>0</v>
      </c>
      <c r="L15" s="47">
        <f>PRODUCT(H15/E15)</f>
        <v>0</v>
      </c>
      <c r="M15" s="47">
        <f>PRODUCT(I15/E15)</f>
        <v>3</v>
      </c>
      <c r="N15" s="29">
        <f>PRODUCT(I15/O15)</f>
        <v>0.5</v>
      </c>
      <c r="O15" s="25">
        <v>18</v>
      </c>
      <c r="P15" s="57" t="s">
        <v>36</v>
      </c>
      <c r="Q15" s="58"/>
      <c r="R15" s="58"/>
      <c r="S15" s="59" t="s">
        <v>53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60" t="s">
        <v>39</v>
      </c>
      <c r="AE15" s="60"/>
      <c r="AF15" s="61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31"/>
      <c r="F16" s="31"/>
      <c r="G16" s="31"/>
      <c r="H16" s="31"/>
      <c r="I16" s="31"/>
      <c r="J16" s="1"/>
      <c r="K16" s="65"/>
      <c r="L16" s="65"/>
      <c r="M16" s="65"/>
      <c r="N16" s="66"/>
      <c r="O16" s="25"/>
      <c r="P16" s="57" t="s">
        <v>37</v>
      </c>
      <c r="Q16" s="58"/>
      <c r="R16" s="58"/>
      <c r="S16" s="59" t="s">
        <v>56</v>
      </c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60" t="s">
        <v>55</v>
      </c>
      <c r="AE16" s="60"/>
      <c r="AF16" s="61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24</v>
      </c>
      <c r="F17" s="19">
        <f>SUM(F14:F16)</f>
        <v>0</v>
      </c>
      <c r="G17" s="19">
        <f>SUM(G14:G16)</f>
        <v>2</v>
      </c>
      <c r="H17" s="19">
        <f>SUM(H14:H16)</f>
        <v>3</v>
      </c>
      <c r="I17" s="19">
        <f>SUM(I14:I16)</f>
        <v>55</v>
      </c>
      <c r="J17" s="1"/>
      <c r="K17" s="70">
        <f>PRODUCT((F17+G17)/E17)</f>
        <v>8.3333333333333329E-2</v>
      </c>
      <c r="L17" s="70">
        <f>PRODUCT(H17/E17)</f>
        <v>0.125</v>
      </c>
      <c r="M17" s="70">
        <f>PRODUCT(I17/E17)</f>
        <v>2.2916666666666665</v>
      </c>
      <c r="N17" s="33">
        <f>PRODUCT(I17/O17)</f>
        <v>0.36899346305286895</v>
      </c>
      <c r="O17" s="25">
        <f>SUM(O14:O16)</f>
        <v>149.05413105413106</v>
      </c>
      <c r="P17" s="71" t="s">
        <v>38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4"/>
      <c r="AF17" s="75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7"/>
      <c r="O18" s="25"/>
      <c r="P18" s="1"/>
      <c r="Q18" s="40"/>
      <c r="R18" s="1"/>
      <c r="S18" s="1"/>
      <c r="T18" s="25"/>
      <c r="U18" s="25"/>
      <c r="V18" s="76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 t="s">
        <v>41</v>
      </c>
      <c r="C19" s="1"/>
      <c r="D19" s="1" t="s">
        <v>45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25"/>
      <c r="P19" s="1"/>
      <c r="Q19" s="40"/>
      <c r="R19" s="1"/>
      <c r="S19" s="25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4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58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77"/>
      <c r="N22" s="77"/>
      <c r="O22" s="25"/>
      <c r="P22" s="1"/>
      <c r="Q22" s="40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s="7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76"/>
      <c r="W24" s="76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76"/>
      <c r="W25" s="76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76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7"/>
      <c r="N28" s="37"/>
      <c r="O28" s="25"/>
      <c r="P28" s="1"/>
      <c r="Q28" s="40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78"/>
      <c r="AI31" s="78"/>
      <c r="AJ31" s="78"/>
      <c r="AK31" s="78"/>
      <c r="AL31" s="78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7"/>
      <c r="N32" s="3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78"/>
      <c r="AI32" s="78"/>
      <c r="AJ32" s="78"/>
      <c r="AK32" s="78"/>
      <c r="AL32" s="78"/>
    </row>
    <row r="33" spans="1:33" ht="15" customHeight="1" x14ac:dyDescent="0.25">
      <c r="A33" s="7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40"/>
      <c r="R33" s="1"/>
      <c r="S33" s="1"/>
      <c r="T33" s="25"/>
      <c r="U33" s="25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</row>
    <row r="34" spans="1:33" ht="15" customHeight="1" x14ac:dyDescent="0.25">
      <c r="A34" s="7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76"/>
      <c r="W34" s="76"/>
      <c r="X34" s="25"/>
      <c r="Y34" s="25"/>
      <c r="Z34" s="25"/>
      <c r="AA34" s="25"/>
      <c r="AB34" s="25"/>
      <c r="AC34" s="25"/>
      <c r="AD34" s="25"/>
      <c r="AE34" s="25"/>
      <c r="AF34" s="25"/>
      <c r="AG34" s="9"/>
    </row>
    <row r="35" spans="1:33" ht="15" customHeight="1" x14ac:dyDescent="0.25">
      <c r="A35" s="7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3" ht="15" customHeight="1" x14ac:dyDescent="0.25">
      <c r="A36" s="7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3" ht="15" customHeight="1" x14ac:dyDescent="0.25">
      <c r="A37" s="7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3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5"/>
      <c r="P38" s="1"/>
      <c r="Q38" s="40"/>
      <c r="R38" s="1"/>
      <c r="S38" s="1"/>
      <c r="T38" s="25"/>
      <c r="U38" s="25"/>
      <c r="V38" s="76"/>
      <c r="W38" s="1"/>
      <c r="X38" s="1"/>
      <c r="Y38" s="1"/>
      <c r="Z38" s="1"/>
      <c r="AA38" s="1"/>
      <c r="AB38" s="1"/>
      <c r="AC38" s="1"/>
      <c r="AD38" s="1"/>
      <c r="AE38" s="1"/>
      <c r="AF38" s="41"/>
    </row>
    <row r="39" spans="1:3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5"/>
      <c r="P39" s="1"/>
      <c r="Q39" s="40"/>
      <c r="R39" s="1"/>
      <c r="S39" s="1"/>
      <c r="T39" s="25"/>
      <c r="U39" s="25"/>
      <c r="V39" s="76"/>
      <c r="W39" s="1"/>
      <c r="X39" s="1"/>
      <c r="Y39" s="1"/>
      <c r="Z39" s="1"/>
      <c r="AA39" s="1"/>
      <c r="AB39" s="1"/>
      <c r="AC39" s="1"/>
      <c r="AD39" s="1"/>
      <c r="AE39" s="1"/>
      <c r="AF39" s="41"/>
    </row>
    <row r="40" spans="1:3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5"/>
      <c r="P40" s="1"/>
      <c r="Q40" s="40"/>
      <c r="R40" s="1"/>
      <c r="S40" s="1"/>
      <c r="T40" s="25"/>
      <c r="U40" s="25"/>
      <c r="V40" s="76"/>
      <c r="W40" s="1"/>
      <c r="X40" s="1"/>
      <c r="Y40" s="1"/>
      <c r="Z40" s="1"/>
      <c r="AA40" s="1"/>
      <c r="AB40" s="1"/>
      <c r="AC40" s="1"/>
      <c r="AD40" s="1"/>
      <c r="AE40" s="1"/>
      <c r="AF40" s="41"/>
    </row>
    <row r="41" spans="1:3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0"/>
      <c r="O41" s="25"/>
      <c r="P41" s="1"/>
      <c r="Q41" s="40"/>
      <c r="R41" s="1"/>
      <c r="S41" s="1"/>
      <c r="T41" s="25"/>
      <c r="U41" s="25"/>
      <c r="V41" s="76"/>
      <c r="W41" s="1"/>
      <c r="X41" s="1"/>
      <c r="Y41" s="1"/>
      <c r="Z41" s="1"/>
      <c r="AA41" s="1"/>
      <c r="AB41" s="1"/>
      <c r="AC41" s="1"/>
      <c r="AD41" s="1"/>
      <c r="AE41" s="1"/>
      <c r="AF41" s="41"/>
    </row>
    <row r="42" spans="1:3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110" customWidth="1"/>
    <col min="4" max="4" width="10.5703125" style="111" customWidth="1"/>
    <col min="5" max="5" width="8" style="111" customWidth="1"/>
    <col min="6" max="6" width="0.7109375" style="39" customWidth="1"/>
    <col min="7" max="11" width="5.28515625" style="110" customWidth="1"/>
    <col min="12" max="12" width="6.42578125" style="110" customWidth="1"/>
    <col min="13" max="16" width="5.28515625" style="110" customWidth="1"/>
    <col min="17" max="21" width="6.7109375" style="110" customWidth="1"/>
    <col min="22" max="22" width="10.85546875" style="110" customWidth="1"/>
    <col min="23" max="23" width="19.7109375" style="111" customWidth="1"/>
    <col min="24" max="24" width="9.7109375" style="110" customWidth="1"/>
    <col min="25" max="30" width="9.140625" style="112"/>
  </cols>
  <sheetData>
    <row r="1" spans="1:30" ht="18.75" x14ac:dyDescent="0.3">
      <c r="A1" s="9"/>
      <c r="B1" s="94" t="s">
        <v>61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92"/>
      <c r="Y1" s="97"/>
      <c r="Z1" s="97"/>
      <c r="AA1" s="97"/>
      <c r="AB1" s="97"/>
      <c r="AC1" s="97"/>
      <c r="AD1" s="97"/>
    </row>
    <row r="2" spans="1:30" x14ac:dyDescent="0.25">
      <c r="A2" s="9"/>
      <c r="B2" s="113" t="s">
        <v>47</v>
      </c>
      <c r="C2" s="114" t="s">
        <v>50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5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62</v>
      </c>
      <c r="C3" s="23" t="s">
        <v>63</v>
      </c>
      <c r="D3" s="101" t="s">
        <v>64</v>
      </c>
      <c r="E3" s="102" t="s">
        <v>1</v>
      </c>
      <c r="F3" s="25"/>
      <c r="G3" s="103" t="s">
        <v>65</v>
      </c>
      <c r="H3" s="104" t="s">
        <v>66</v>
      </c>
      <c r="I3" s="104" t="s">
        <v>31</v>
      </c>
      <c r="J3" s="18" t="s">
        <v>67</v>
      </c>
      <c r="K3" s="105" t="s">
        <v>68</v>
      </c>
      <c r="L3" s="105" t="s">
        <v>69</v>
      </c>
      <c r="M3" s="103" t="s">
        <v>70</v>
      </c>
      <c r="N3" s="103" t="s">
        <v>30</v>
      </c>
      <c r="O3" s="104" t="s">
        <v>71</v>
      </c>
      <c r="P3" s="103" t="s">
        <v>66</v>
      </c>
      <c r="Q3" s="103" t="s">
        <v>3</v>
      </c>
      <c r="R3" s="103">
        <v>1</v>
      </c>
      <c r="S3" s="103">
        <v>2</v>
      </c>
      <c r="T3" s="103">
        <v>3</v>
      </c>
      <c r="U3" s="103" t="s">
        <v>72</v>
      </c>
      <c r="V3" s="18" t="s">
        <v>21</v>
      </c>
      <c r="W3" s="17" t="s">
        <v>73</v>
      </c>
      <c r="X3" s="17" t="s">
        <v>74</v>
      </c>
      <c r="Y3" s="97"/>
      <c r="Z3" s="97"/>
      <c r="AA3" s="97"/>
      <c r="AB3" s="97"/>
      <c r="AC3" s="97"/>
      <c r="AD3" s="97"/>
    </row>
    <row r="4" spans="1:30" x14ac:dyDescent="0.25">
      <c r="A4" s="9"/>
      <c r="B4" s="125" t="s">
        <v>75</v>
      </c>
      <c r="C4" s="126" t="s">
        <v>79</v>
      </c>
      <c r="D4" s="115" t="s">
        <v>76</v>
      </c>
      <c r="E4" s="127" t="s">
        <v>43</v>
      </c>
      <c r="F4" s="30"/>
      <c r="G4" s="116"/>
      <c r="H4" s="128"/>
      <c r="I4" s="116">
        <v>1</v>
      </c>
      <c r="J4" s="129" t="s">
        <v>77</v>
      </c>
      <c r="K4" s="129">
        <v>9</v>
      </c>
      <c r="L4" s="129"/>
      <c r="M4" s="129">
        <v>1</v>
      </c>
      <c r="N4" s="117"/>
      <c r="O4" s="130"/>
      <c r="P4" s="117"/>
      <c r="Q4" s="131" t="s">
        <v>80</v>
      </c>
      <c r="R4" s="131" t="s">
        <v>81</v>
      </c>
      <c r="S4" s="131" t="s">
        <v>82</v>
      </c>
      <c r="T4" s="131" t="s">
        <v>83</v>
      </c>
      <c r="U4" s="131"/>
      <c r="V4" s="132">
        <v>0.16700000000000001</v>
      </c>
      <c r="W4" s="125" t="s">
        <v>78</v>
      </c>
      <c r="X4" s="116">
        <v>1682</v>
      </c>
      <c r="Y4" s="97"/>
      <c r="Z4" s="97"/>
      <c r="AA4" s="97"/>
      <c r="AB4" s="97"/>
      <c r="AC4" s="97"/>
      <c r="AD4" s="97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7"/>
      <c r="Z5" s="97"/>
      <c r="AA5" s="97"/>
      <c r="AB5" s="97"/>
      <c r="AC5" s="97"/>
      <c r="AD5" s="97"/>
    </row>
    <row r="6" spans="1:30" x14ac:dyDescent="0.25">
      <c r="A6" s="24"/>
      <c r="B6" s="106"/>
      <c r="C6" s="1"/>
      <c r="D6" s="106"/>
      <c r="E6" s="107"/>
      <c r="G6" s="1"/>
      <c r="H6" s="40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6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6"/>
      <c r="C7" s="1"/>
      <c r="D7" s="106"/>
      <c r="E7" s="107"/>
      <c r="G7" s="1"/>
      <c r="H7" s="40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6"/>
      <c r="C8" s="1"/>
      <c r="D8" s="106"/>
      <c r="E8" s="107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6"/>
      <c r="C9" s="1"/>
      <c r="D9" s="106"/>
      <c r="E9" s="107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6"/>
      <c r="C10" s="1"/>
      <c r="D10" s="106"/>
      <c r="E10" s="107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6"/>
      <c r="C11" s="1"/>
      <c r="D11" s="106"/>
      <c r="E11" s="107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6"/>
      <c r="C12" s="1"/>
      <c r="D12" s="106"/>
      <c r="E12" s="107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6"/>
      <c r="C13" s="1"/>
      <c r="D13" s="106"/>
      <c r="E13" s="107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6"/>
      <c r="C14" s="1"/>
      <c r="D14" s="106"/>
      <c r="E14" s="107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6"/>
      <c r="C15" s="1"/>
      <c r="D15" s="106"/>
      <c r="E15" s="107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6"/>
      <c r="C16" s="1"/>
      <c r="D16" s="106"/>
      <c r="E16" s="107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6"/>
      <c r="C17" s="1"/>
      <c r="D17" s="106"/>
      <c r="E17" s="107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6"/>
      <c r="C18" s="1"/>
      <c r="D18" s="106"/>
      <c r="E18" s="107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6"/>
      <c r="C19" s="1"/>
      <c r="D19" s="106"/>
      <c r="E19" s="107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6"/>
      <c r="C20" s="1"/>
      <c r="D20" s="106"/>
      <c r="E20" s="107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6"/>
      <c r="C21" s="1"/>
      <c r="D21" s="106"/>
      <c r="E21" s="107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6"/>
      <c r="C22" s="1"/>
      <c r="D22" s="106"/>
      <c r="E22" s="107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6"/>
      <c r="C23" s="1"/>
      <c r="D23" s="106"/>
      <c r="E23" s="107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6"/>
      <c r="C24" s="1"/>
      <c r="D24" s="106"/>
      <c r="E24" s="107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6"/>
      <c r="C25" s="1"/>
      <c r="D25" s="106"/>
      <c r="E25" s="107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6"/>
      <c r="C26" s="1"/>
      <c r="D26" s="106"/>
      <c r="E26" s="107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6"/>
      <c r="C27" s="1"/>
      <c r="D27" s="106"/>
      <c r="E27" s="107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6"/>
      <c r="C28" s="1"/>
      <c r="D28" s="106"/>
      <c r="E28" s="107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6"/>
      <c r="C29" s="1"/>
      <c r="D29" s="106"/>
      <c r="E29" s="107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6"/>
      <c r="C30" s="1"/>
      <c r="D30" s="106"/>
      <c r="E30" s="107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6"/>
      <c r="C31" s="1"/>
      <c r="D31" s="106"/>
      <c r="E31" s="107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6"/>
      <c r="C32" s="1"/>
      <c r="D32" s="106"/>
      <c r="E32" s="107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6"/>
      <c r="C33" s="1"/>
      <c r="D33" s="106"/>
      <c r="E33" s="107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6"/>
      <c r="C34" s="1"/>
      <c r="D34" s="106"/>
      <c r="E34" s="107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06"/>
      <c r="C35" s="1"/>
      <c r="D35" s="106"/>
      <c r="E35" s="107"/>
      <c r="G35" s="1"/>
      <c r="H35" s="4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06"/>
      <c r="C36" s="1"/>
      <c r="D36" s="106"/>
      <c r="E36" s="107"/>
      <c r="G36" s="1"/>
      <c r="H36" s="4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6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06"/>
      <c r="C37" s="1"/>
      <c r="D37" s="106"/>
      <c r="E37" s="107"/>
      <c r="G37" s="1"/>
      <c r="H37" s="4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6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06"/>
      <c r="C38" s="1"/>
      <c r="D38" s="106"/>
      <c r="E38" s="107"/>
      <c r="G38" s="1"/>
      <c r="H38" s="4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6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06"/>
      <c r="C39" s="1"/>
      <c r="D39" s="106"/>
      <c r="E39" s="107"/>
      <c r="G39" s="1"/>
      <c r="H39" s="4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6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06"/>
      <c r="C40" s="1"/>
      <c r="D40" s="106"/>
      <c r="E40" s="107"/>
      <c r="G40" s="1"/>
      <c r="H40" s="4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6"/>
      <c r="X40" s="1"/>
      <c r="Y40" s="97"/>
      <c r="Z40" s="97"/>
      <c r="AA40" s="97"/>
      <c r="AB40" s="97"/>
      <c r="AC40" s="97"/>
      <c r="AD40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2019-01-25T13:40:01Z</dcterms:modified>
</cp:coreProperties>
</file>