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1" l="1"/>
  <c r="O11" i="1"/>
  <c r="O10" i="1"/>
  <c r="O8" i="1"/>
  <c r="O12" i="1"/>
  <c r="O16" i="1"/>
  <c r="O7" i="1"/>
  <c r="O9" i="1"/>
  <c r="AE12" i="1"/>
  <c r="AD12" i="1"/>
  <c r="AC12" i="1"/>
  <c r="AB12" i="1"/>
  <c r="AA12" i="1"/>
  <c r="Z12" i="1"/>
  <c r="Y12" i="1"/>
  <c r="I18" i="1"/>
  <c r="X12" i="1"/>
  <c r="H18" i="1"/>
  <c r="W12" i="1"/>
  <c r="G18" i="1"/>
  <c r="V12" i="1"/>
  <c r="F18" i="1"/>
  <c r="U12" i="1"/>
  <c r="E18" i="1"/>
  <c r="T12" i="1"/>
  <c r="I17" i="1"/>
  <c r="S12" i="1"/>
  <c r="H17" i="1"/>
  <c r="L17" i="1"/>
  <c r="R12" i="1"/>
  <c r="G17" i="1"/>
  <c r="Q12" i="1"/>
  <c r="F17" i="1"/>
  <c r="K17" i="1"/>
  <c r="E17" i="1"/>
  <c r="M12" i="1"/>
  <c r="L12" i="1"/>
  <c r="K12" i="1"/>
  <c r="J12" i="1"/>
  <c r="I12" i="1"/>
  <c r="I16" i="1"/>
  <c r="H12" i="1"/>
  <c r="H16" i="1"/>
  <c r="G12" i="1"/>
  <c r="G16" i="1"/>
  <c r="G19" i="1"/>
  <c r="F12" i="1"/>
  <c r="D13" i="1"/>
  <c r="E12" i="1"/>
  <c r="E16" i="1"/>
  <c r="E19" i="1"/>
  <c r="F16" i="1"/>
  <c r="F19" i="1"/>
  <c r="H19" i="1"/>
  <c r="L19" i="1"/>
  <c r="L16" i="1"/>
  <c r="M18" i="1"/>
  <c r="O18" i="1"/>
  <c r="K19" i="1"/>
  <c r="M16" i="1"/>
  <c r="I19" i="1"/>
  <c r="N17" i="1"/>
  <c r="M17" i="1"/>
  <c r="K18" i="1"/>
  <c r="L18" i="1"/>
  <c r="O19" i="1"/>
  <c r="N12" i="1"/>
  <c r="N16" i="1"/>
  <c r="K16" i="1"/>
  <c r="N19" i="1"/>
  <c r="M19" i="1"/>
</calcChain>
</file>

<file path=xl/sharedStrings.xml><?xml version="1.0" encoding="utf-8"?>
<sst xmlns="http://schemas.openxmlformats.org/spreadsheetml/2006/main" count="147" uniqueCount="96">
  <si>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</si>
  <si>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</si>
  <si>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</si>
  <si>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</si>
  <si>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</si>
  <si>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</si>
  <si>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</si>
  <si>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</si>
  <si>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</si>
  <si>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</si>
  <si>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</si>
  <si>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</si>
  <si>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</si>
  <si>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</si>
  <si>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</si>
  <si>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</si>
  <si>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</si>
  <si>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</si>
  <si>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</si>
  <si>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</si>
  <si>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</si>
  <si>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</si>
  <si>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</si>
  <si>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</si>
  <si>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</si>
  <si>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</si>
  <si>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</si>
  <si>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</si>
  <si>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</si>
  <si>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</si>
  <si>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</si>
  <si>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</si>
  <si>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</si>
  <si>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</si>
  <si>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</si>
  <si>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</si>
  <si>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</si>
  <si>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</si>
  <si>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</si>
  <si>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</si>
  <si>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play off</t>
  </si>
  <si>
    <t>1.  ottelu</t>
  </si>
  <si>
    <t>suomensarja</t>
  </si>
  <si>
    <t>8.</t>
  </si>
  <si>
    <t>SiiPe</t>
  </si>
  <si>
    <t>alemmat pudotuspelit</t>
  </si>
  <si>
    <t>33.  ottelu</t>
  </si>
  <si>
    <t>Titta Liuski</t>
  </si>
  <si>
    <t>KPK</t>
  </si>
  <si>
    <t>13.05. 2009  ViU - SiiPe  1-0  (4-2, 3-3)</t>
  </si>
  <si>
    <t xml:space="preserve">  19 v   3 kk 24 pv</t>
  </si>
  <si>
    <t>23.05. 2010  SiiPe - Virkiä  1-0  (2-2, 3-2)</t>
  </si>
  <si>
    <t xml:space="preserve">  20 v   4 kk   4 pv</t>
  </si>
  <si>
    <t>YPJ</t>
  </si>
  <si>
    <t>19.1.1990   Kajaani</t>
  </si>
  <si>
    <t>Seurat</t>
  </si>
  <si>
    <t>KPK = Kajaanin Pallokerho  (1933),  kasvattajaseura</t>
  </si>
  <si>
    <t>SiiPe = Siilinjärven Pesis  (1987)</t>
  </si>
  <si>
    <t>YPJ = Ylihärmän Pesis-Junkkarit  (1996)</t>
  </si>
  <si>
    <t>10.</t>
  </si>
  <si>
    <t>Pesä Ysit = Pesä Ysit, Lappeenranta  (1976)</t>
  </si>
  <si>
    <t>Pesä Ysit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</si>
  <si>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</si>
  <si>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</si>
  <si>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</si>
  <si>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</si>
  <si>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</si>
  <si>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</si>
  <si>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</si>
  <si>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</si>
  <si>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</si>
  <si>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</si>
  <si>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</si>
  <si>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</si>
  <si>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</si>
  <si>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</si>
  <si>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</si>
  <si>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2009  Kuopio</t>
  </si>
  <si>
    <t>Itä</t>
  </si>
  <si>
    <t>1v</t>
  </si>
  <si>
    <t>A</t>
  </si>
  <si>
    <t>Niina Sippola</t>
  </si>
  <si>
    <t>29.06. 2008  Raahe</t>
  </si>
  <si>
    <t>s</t>
  </si>
  <si>
    <t>Pentti Määttä</t>
  </si>
  <si>
    <t xml:space="preserve">  2-0  (4-3, 5-3)</t>
  </si>
  <si>
    <t>3/4</t>
  </si>
  <si>
    <t>1/1</t>
  </si>
  <si>
    <t>1/2</t>
  </si>
  <si>
    <t xml:space="preserve">  2-1  (1-4, 4-3, 1-0)</t>
  </si>
  <si>
    <t>3/6</t>
  </si>
  <si>
    <t>0/1</t>
  </si>
  <si>
    <t>6/10</t>
  </si>
  <si>
    <t>2/2</t>
  </si>
  <si>
    <t>2/3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</si>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</sst>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6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14" fontId="2" fillId="10" borderId="1" xfId="0" applyNumberFormat="1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10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10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5"/>
      <c r="O1" s="7"/>
      <c r="P1" s="7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5">
        <v>2006</v>
      </c>
      <c r="C4" s="85"/>
      <c r="D4" s="86" t="s">
        <v>48</v>
      </c>
      <c r="E4" s="85"/>
      <c r="F4" s="87" t="s">
        <v>42</v>
      </c>
      <c r="G4" s="88"/>
      <c r="H4" s="89"/>
      <c r="I4" s="85"/>
      <c r="J4" s="85"/>
      <c r="K4" s="85"/>
      <c r="L4" s="85"/>
      <c r="M4" s="85"/>
      <c r="N4" s="90"/>
      <c r="O4" s="31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4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2007</v>
      </c>
      <c r="C5" s="27"/>
      <c r="D5" s="28" t="s">
        <v>48</v>
      </c>
      <c r="E5" s="27"/>
      <c r="F5" s="29" t="s">
        <v>34</v>
      </c>
      <c r="G5" s="84"/>
      <c r="H5" s="83"/>
      <c r="I5" s="27"/>
      <c r="J5" s="27"/>
      <c r="K5" s="27"/>
      <c r="L5" s="27"/>
      <c r="M5" s="27"/>
      <c r="N5" s="30"/>
      <c r="O5" s="31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4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2008</v>
      </c>
      <c r="C6" s="27"/>
      <c r="D6" s="28" t="s">
        <v>48</v>
      </c>
      <c r="E6" s="27"/>
      <c r="F6" s="29" t="s">
        <v>34</v>
      </c>
      <c r="G6" s="84"/>
      <c r="H6" s="83"/>
      <c r="I6" s="27"/>
      <c r="J6" s="27"/>
      <c r="K6" s="27"/>
      <c r="L6" s="27"/>
      <c r="M6" s="27"/>
      <c r="N6" s="30"/>
      <c r="O6" s="31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4"/>
      <c r="AC6" s="32"/>
      <c r="AD6" s="32"/>
      <c r="AE6" s="32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2">
        <v>2009</v>
      </c>
      <c r="C7" s="32" t="s">
        <v>59</v>
      </c>
      <c r="D7" s="35" t="s">
        <v>44</v>
      </c>
      <c r="E7" s="32">
        <v>23</v>
      </c>
      <c r="F7" s="32">
        <v>0</v>
      </c>
      <c r="G7" s="32">
        <v>7</v>
      </c>
      <c r="H7" s="32">
        <v>15</v>
      </c>
      <c r="I7" s="32">
        <v>69</v>
      </c>
      <c r="J7" s="32">
        <v>21</v>
      </c>
      <c r="K7" s="32">
        <v>14</v>
      </c>
      <c r="L7" s="32">
        <v>27</v>
      </c>
      <c r="M7" s="32">
        <v>7</v>
      </c>
      <c r="N7" s="36">
        <v>0.43669999999999998</v>
      </c>
      <c r="O7" s="25">
        <f>PRODUCT(I7/N7)</f>
        <v>158.00320586214792</v>
      </c>
      <c r="P7" s="32"/>
      <c r="Q7" s="32"/>
      <c r="R7" s="32"/>
      <c r="S7" s="32"/>
      <c r="T7" s="32"/>
      <c r="U7" s="33">
        <v>5</v>
      </c>
      <c r="V7" s="33">
        <v>0</v>
      </c>
      <c r="W7" s="33">
        <v>1</v>
      </c>
      <c r="X7" s="33">
        <v>2</v>
      </c>
      <c r="Y7" s="33">
        <v>13</v>
      </c>
      <c r="Z7" s="32"/>
      <c r="AA7" s="32"/>
      <c r="AB7" s="34"/>
      <c r="AC7" s="32"/>
      <c r="AD7" s="32"/>
      <c r="AE7" s="32"/>
      <c r="AF7" s="37" t="s">
        <v>45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2">
        <v>2010</v>
      </c>
      <c r="C8" s="32" t="s">
        <v>43</v>
      </c>
      <c r="D8" s="35" t="s">
        <v>44</v>
      </c>
      <c r="E8" s="32">
        <v>24</v>
      </c>
      <c r="F8" s="32">
        <v>2</v>
      </c>
      <c r="G8" s="32">
        <v>4</v>
      </c>
      <c r="H8" s="32">
        <v>15</v>
      </c>
      <c r="I8" s="32">
        <v>70</v>
      </c>
      <c r="J8" s="32">
        <v>34</v>
      </c>
      <c r="K8" s="32">
        <v>22</v>
      </c>
      <c r="L8" s="32">
        <v>8</v>
      </c>
      <c r="M8" s="32">
        <v>6</v>
      </c>
      <c r="N8" s="36">
        <v>0.46970000000000001</v>
      </c>
      <c r="O8" s="25">
        <f>PRODUCT(I8/N8)</f>
        <v>149.03129657228018</v>
      </c>
      <c r="P8" s="32">
        <v>3</v>
      </c>
      <c r="Q8" s="32">
        <v>0</v>
      </c>
      <c r="R8" s="32">
        <v>1</v>
      </c>
      <c r="S8" s="32">
        <v>2</v>
      </c>
      <c r="T8" s="32">
        <v>8</v>
      </c>
      <c r="U8" s="33"/>
      <c r="V8" s="33"/>
      <c r="W8" s="33"/>
      <c r="X8" s="33"/>
      <c r="Y8" s="33"/>
      <c r="Z8" s="32"/>
      <c r="AA8" s="32"/>
      <c r="AB8" s="34"/>
      <c r="AC8" s="32"/>
      <c r="AD8" s="32"/>
      <c r="AE8" s="32"/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2">
        <v>2011</v>
      </c>
      <c r="C9" s="32" t="s">
        <v>43</v>
      </c>
      <c r="D9" s="35" t="s">
        <v>53</v>
      </c>
      <c r="E9" s="32">
        <v>22</v>
      </c>
      <c r="F9" s="32">
        <v>1</v>
      </c>
      <c r="G9" s="32">
        <v>6</v>
      </c>
      <c r="H9" s="32">
        <v>13</v>
      </c>
      <c r="I9" s="32">
        <v>63</v>
      </c>
      <c r="J9" s="32">
        <v>12</v>
      </c>
      <c r="K9" s="32">
        <v>28</v>
      </c>
      <c r="L9" s="32">
        <v>16</v>
      </c>
      <c r="M9" s="32">
        <v>7</v>
      </c>
      <c r="N9" s="36">
        <v>0.434</v>
      </c>
      <c r="O9" s="25">
        <f>PRODUCT(I9/N9)</f>
        <v>145.16129032258064</v>
      </c>
      <c r="P9" s="32">
        <v>3</v>
      </c>
      <c r="Q9" s="32">
        <v>0</v>
      </c>
      <c r="R9" s="32">
        <v>0</v>
      </c>
      <c r="S9" s="32">
        <v>0</v>
      </c>
      <c r="T9" s="32">
        <v>8</v>
      </c>
      <c r="U9" s="33"/>
      <c r="V9" s="33"/>
      <c r="W9" s="33"/>
      <c r="X9" s="33"/>
      <c r="Y9" s="33"/>
      <c r="Z9" s="32"/>
      <c r="AA9" s="32"/>
      <c r="AB9" s="34"/>
      <c r="AC9" s="32"/>
      <c r="AD9" s="32"/>
      <c r="AE9" s="32"/>
      <c r="AF9" s="14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2">
        <v>2012</v>
      </c>
      <c r="C10" s="32" t="s">
        <v>43</v>
      </c>
      <c r="D10" s="35" t="s">
        <v>53</v>
      </c>
      <c r="E10" s="32">
        <v>18</v>
      </c>
      <c r="F10" s="32">
        <v>1</v>
      </c>
      <c r="G10" s="32">
        <v>5</v>
      </c>
      <c r="H10" s="32">
        <v>18</v>
      </c>
      <c r="I10" s="32">
        <v>57</v>
      </c>
      <c r="J10" s="32">
        <v>17</v>
      </c>
      <c r="K10" s="32">
        <v>27</v>
      </c>
      <c r="L10" s="32">
        <v>7</v>
      </c>
      <c r="M10" s="32">
        <v>6</v>
      </c>
      <c r="N10" s="36">
        <v>0.49099999999999999</v>
      </c>
      <c r="O10" s="25">
        <f>PRODUCT(I10/N10)</f>
        <v>116.08961303462323</v>
      </c>
      <c r="P10" s="32">
        <v>3</v>
      </c>
      <c r="Q10" s="32">
        <v>0</v>
      </c>
      <c r="R10" s="32">
        <v>0</v>
      </c>
      <c r="S10" s="32">
        <v>0</v>
      </c>
      <c r="T10" s="32">
        <v>8</v>
      </c>
      <c r="U10" s="33"/>
      <c r="V10" s="33"/>
      <c r="W10" s="33"/>
      <c r="X10" s="33"/>
      <c r="Y10" s="33"/>
      <c r="Z10" s="32"/>
      <c r="AA10" s="32"/>
      <c r="AB10" s="34"/>
      <c r="AC10" s="32"/>
      <c r="AD10" s="32"/>
      <c r="AE10" s="32"/>
      <c r="AF10" s="14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2">
        <v>2013</v>
      </c>
      <c r="C11" s="32" t="s">
        <v>62</v>
      </c>
      <c r="D11" s="35" t="s">
        <v>61</v>
      </c>
      <c r="E11" s="32">
        <v>24</v>
      </c>
      <c r="F11" s="32">
        <v>3</v>
      </c>
      <c r="G11" s="32">
        <v>6</v>
      </c>
      <c r="H11" s="32">
        <v>31</v>
      </c>
      <c r="I11" s="32">
        <v>96</v>
      </c>
      <c r="J11" s="32">
        <v>66</v>
      </c>
      <c r="K11" s="32">
        <v>14</v>
      </c>
      <c r="L11" s="32">
        <v>7</v>
      </c>
      <c r="M11" s="32">
        <v>9</v>
      </c>
      <c r="N11" s="36">
        <v>0.55500000000000005</v>
      </c>
      <c r="O11" s="91">
        <f>PRODUCT(I11/N11)</f>
        <v>172.97297297297297</v>
      </c>
      <c r="P11" s="32">
        <v>1</v>
      </c>
      <c r="Q11" s="32">
        <v>0</v>
      </c>
      <c r="R11" s="32">
        <v>0</v>
      </c>
      <c r="S11" s="32">
        <v>0</v>
      </c>
      <c r="T11" s="32">
        <v>4</v>
      </c>
      <c r="U11" s="33"/>
      <c r="V11" s="33"/>
      <c r="W11" s="33"/>
      <c r="X11" s="33"/>
      <c r="Y11" s="33"/>
      <c r="Z11" s="32"/>
      <c r="AA11" s="32"/>
      <c r="AB11" s="34"/>
      <c r="AC11" s="32"/>
      <c r="AD11" s="32"/>
      <c r="AE11" s="32"/>
      <c r="AF11" s="14" t="s">
        <v>40</v>
      </c>
      <c r="AG11" s="24"/>
      <c r="AH11" s="9"/>
      <c r="AI11" s="9"/>
      <c r="AJ11" s="9"/>
      <c r="AK11" s="9"/>
      <c r="AL11" s="9"/>
    </row>
    <row r="12" spans="1:38" s="10" customFormat="1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111</v>
      </c>
      <c r="F12" s="19">
        <f t="shared" si="0"/>
        <v>7</v>
      </c>
      <c r="G12" s="19">
        <f t="shared" si="0"/>
        <v>28</v>
      </c>
      <c r="H12" s="19">
        <f t="shared" si="0"/>
        <v>92</v>
      </c>
      <c r="I12" s="19">
        <f t="shared" si="0"/>
        <v>355</v>
      </c>
      <c r="J12" s="19">
        <f t="shared" si="0"/>
        <v>150</v>
      </c>
      <c r="K12" s="19">
        <f t="shared" si="0"/>
        <v>105</v>
      </c>
      <c r="L12" s="19">
        <f t="shared" si="0"/>
        <v>65</v>
      </c>
      <c r="M12" s="19">
        <f t="shared" si="0"/>
        <v>35</v>
      </c>
      <c r="N12" s="38">
        <f>PRODUCT(I12/O12)</f>
        <v>0.47891532854124313</v>
      </c>
      <c r="O12" s="92">
        <f>SUM(O7:O11)</f>
        <v>741.25837876460491</v>
      </c>
      <c r="P12" s="19">
        <f t="shared" ref="P12:AE12" si="1">SUM(P4:P11)</f>
        <v>10</v>
      </c>
      <c r="Q12" s="19">
        <f t="shared" si="1"/>
        <v>0</v>
      </c>
      <c r="R12" s="19">
        <f t="shared" si="1"/>
        <v>1</v>
      </c>
      <c r="S12" s="19">
        <f t="shared" si="1"/>
        <v>2</v>
      </c>
      <c r="T12" s="19">
        <f t="shared" si="1"/>
        <v>28</v>
      </c>
      <c r="U12" s="19">
        <f t="shared" si="1"/>
        <v>5</v>
      </c>
      <c r="V12" s="19">
        <f t="shared" si="1"/>
        <v>0</v>
      </c>
      <c r="W12" s="19">
        <f t="shared" si="1"/>
        <v>1</v>
      </c>
      <c r="X12" s="19">
        <f t="shared" si="1"/>
        <v>2</v>
      </c>
      <c r="Y12" s="19">
        <f t="shared" si="1"/>
        <v>13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 t="s">
        <v>2</v>
      </c>
      <c r="C13" s="39"/>
      <c r="D13" s="40">
        <f>SUM(F12:H12)+((I12-F12-G12)/3)+(E12/3)+(Z12*25)+(AA12*25)+(AB12*10)+(AC12*25)+(AD12*20)+(AE12*15)</f>
        <v>270.66666666666669</v>
      </c>
      <c r="E13" s="1"/>
      <c r="F13" s="1"/>
      <c r="G13" s="1"/>
      <c r="H13" s="1"/>
      <c r="I13" s="1"/>
      <c r="J13" s="1"/>
      <c r="K13" s="1"/>
      <c r="L13" s="1"/>
      <c r="M13" s="1"/>
      <c r="N13" s="4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2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1"/>
      <c r="O14" s="31"/>
      <c r="P14" s="1"/>
      <c r="Q14" s="4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5"/>
      <c r="D15" s="45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8" t="s">
        <v>39</v>
      </c>
      <c r="O15" s="25"/>
      <c r="P15" s="46" t="s">
        <v>33</v>
      </c>
      <c r="Q15" s="13"/>
      <c r="R15" s="13"/>
      <c r="S15" s="13"/>
      <c r="T15" s="47"/>
      <c r="U15" s="47"/>
      <c r="V15" s="47"/>
      <c r="W15" s="47"/>
      <c r="X15" s="47"/>
      <c r="Y15" s="13"/>
      <c r="Z15" s="13"/>
      <c r="AA15" s="13"/>
      <c r="AB15" s="13"/>
      <c r="AC15" s="13"/>
      <c r="AD15" s="13"/>
      <c r="AE15" s="13"/>
      <c r="AF15" s="4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6" t="s">
        <v>17</v>
      </c>
      <c r="C16" s="13"/>
      <c r="D16" s="49"/>
      <c r="E16" s="32">
        <f>PRODUCT(E12)</f>
        <v>111</v>
      </c>
      <c r="F16" s="32">
        <f>PRODUCT(F12)</f>
        <v>7</v>
      </c>
      <c r="G16" s="32">
        <f>PRODUCT(G12)</f>
        <v>28</v>
      </c>
      <c r="H16" s="32">
        <f>PRODUCT(H12)</f>
        <v>92</v>
      </c>
      <c r="I16" s="32">
        <f>PRODUCT(I12)</f>
        <v>355</v>
      </c>
      <c r="J16" s="1"/>
      <c r="K16" s="50">
        <f>PRODUCT((F16+G16)/E16)</f>
        <v>0.31531531531531531</v>
      </c>
      <c r="L16" s="50">
        <f>PRODUCT(H16/E16)</f>
        <v>0.8288288288288288</v>
      </c>
      <c r="M16" s="50">
        <f>PRODUCT(I16/E16)</f>
        <v>3.1981981981981984</v>
      </c>
      <c r="N16" s="51">
        <f>PRODUCT(N12)</f>
        <v>0.47891532854124313</v>
      </c>
      <c r="O16" s="25">
        <f>PRODUCT(O12)</f>
        <v>741.25837876460491</v>
      </c>
      <c r="P16" s="52" t="s">
        <v>35</v>
      </c>
      <c r="Q16" s="53"/>
      <c r="R16" s="53"/>
      <c r="S16" s="54" t="s">
        <v>49</v>
      </c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 t="s">
        <v>41</v>
      </c>
      <c r="AE16" s="54"/>
      <c r="AF16" s="56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7" t="s">
        <v>18</v>
      </c>
      <c r="C17" s="58"/>
      <c r="D17" s="59"/>
      <c r="E17" s="32">
        <f>SUM(P12)</f>
        <v>10</v>
      </c>
      <c r="F17" s="32">
        <f>SUM(Q12)</f>
        <v>0</v>
      </c>
      <c r="G17" s="32">
        <f>SUM(R12)</f>
        <v>1</v>
      </c>
      <c r="H17" s="32">
        <f>SUM(S12)</f>
        <v>2</v>
      </c>
      <c r="I17" s="32">
        <f>SUM(T12)</f>
        <v>28</v>
      </c>
      <c r="J17" s="1"/>
      <c r="K17" s="50">
        <f>PRODUCT((F17+G17)/E17)</f>
        <v>0.1</v>
      </c>
      <c r="L17" s="50">
        <f>PRODUCT(H17/E17)</f>
        <v>0.2</v>
      </c>
      <c r="M17" s="50">
        <f>PRODUCT(I17/E17)</f>
        <v>2.8</v>
      </c>
      <c r="N17" s="36">
        <f>PRODUCT(I17/O17)</f>
        <v>0.45161290322580644</v>
      </c>
      <c r="O17" s="25">
        <v>62</v>
      </c>
      <c r="P17" s="60" t="s">
        <v>36</v>
      </c>
      <c r="Q17" s="61"/>
      <c r="R17" s="61"/>
      <c r="S17" s="62" t="s">
        <v>49</v>
      </c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3" t="s">
        <v>41</v>
      </c>
      <c r="AE17" s="62"/>
      <c r="AF17" s="64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5" t="s">
        <v>19</v>
      </c>
      <c r="C18" s="66"/>
      <c r="D18" s="67"/>
      <c r="E18" s="33">
        <f>PRODUCT(U12)</f>
        <v>5</v>
      </c>
      <c r="F18" s="33">
        <f>PRODUCT(V12)</f>
        <v>0</v>
      </c>
      <c r="G18" s="33">
        <f>PRODUCT(W12)</f>
        <v>1</v>
      </c>
      <c r="H18" s="33">
        <f>PRODUCT(X12)</f>
        <v>2</v>
      </c>
      <c r="I18" s="33">
        <f>PRODUCT(Y12)</f>
        <v>13</v>
      </c>
      <c r="J18" s="1"/>
      <c r="K18" s="68">
        <f>PRODUCT((F18+G18)/E18)</f>
        <v>0.2</v>
      </c>
      <c r="L18" s="68">
        <f>PRODUCT(H18/E18)</f>
        <v>0.4</v>
      </c>
      <c r="M18" s="68">
        <f>PRODUCT(I18/E18)</f>
        <v>2.6</v>
      </c>
      <c r="N18" s="69">
        <v>0.5</v>
      </c>
      <c r="O18" s="25">
        <f>PRODUCT(I18/N18)</f>
        <v>26</v>
      </c>
      <c r="P18" s="60" t="s">
        <v>37</v>
      </c>
      <c r="Q18" s="61"/>
      <c r="R18" s="61"/>
      <c r="S18" s="62" t="s">
        <v>49</v>
      </c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3" t="s">
        <v>41</v>
      </c>
      <c r="AE18" s="62"/>
      <c r="AF18" s="64" t="s">
        <v>50</v>
      </c>
      <c r="AG18" s="24"/>
      <c r="AH18" s="9"/>
      <c r="AI18" s="9"/>
      <c r="AJ18" s="9"/>
      <c r="AK18" s="9"/>
      <c r="AL18" s="9"/>
    </row>
    <row r="19" spans="1:38" s="10" customFormat="1" ht="15" customHeight="1" x14ac:dyDescent="0.2">
      <c r="A19" s="1"/>
      <c r="B19" s="70" t="s">
        <v>20</v>
      </c>
      <c r="C19" s="71"/>
      <c r="D19" s="72"/>
      <c r="E19" s="19">
        <f>SUM(E16:E18)</f>
        <v>126</v>
      </c>
      <c r="F19" s="19">
        <f>SUM(F16:F18)</f>
        <v>7</v>
      </c>
      <c r="G19" s="19">
        <f>SUM(G16:G18)</f>
        <v>30</v>
      </c>
      <c r="H19" s="19">
        <f>SUM(H16:H18)</f>
        <v>96</v>
      </c>
      <c r="I19" s="19">
        <f>SUM(I16:I18)</f>
        <v>396</v>
      </c>
      <c r="J19" s="1"/>
      <c r="K19" s="73">
        <f>PRODUCT((F19+G19)/E19)</f>
        <v>0.29365079365079366</v>
      </c>
      <c r="L19" s="73">
        <f>PRODUCT(H19/E19)</f>
        <v>0.76190476190476186</v>
      </c>
      <c r="M19" s="73">
        <f>PRODUCT(I19/E19)</f>
        <v>3.1428571428571428</v>
      </c>
      <c r="N19" s="38">
        <f>PRODUCT(I19/O19)</f>
        <v>0.47753512070622012</v>
      </c>
      <c r="O19" s="25">
        <f>SUM(O16:O18)</f>
        <v>829.25837876460491</v>
      </c>
      <c r="P19" s="74" t="s">
        <v>38</v>
      </c>
      <c r="Q19" s="75"/>
      <c r="R19" s="75"/>
      <c r="S19" s="76" t="s">
        <v>51</v>
      </c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 t="s">
        <v>46</v>
      </c>
      <c r="AE19" s="76"/>
      <c r="AF19" s="78" t="s">
        <v>52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42"/>
      <c r="C20" s="42"/>
      <c r="D20" s="42"/>
      <c r="E20" s="42"/>
      <c r="F20" s="42"/>
      <c r="G20" s="42"/>
      <c r="H20" s="42"/>
      <c r="I20" s="42"/>
      <c r="J20" s="1"/>
      <c r="K20" s="42"/>
      <c r="L20" s="42"/>
      <c r="M20" s="42"/>
      <c r="N20" s="41"/>
      <c r="O20" s="25"/>
      <c r="P20" s="1"/>
      <c r="Q20" s="43"/>
      <c r="R20" s="1"/>
      <c r="S20" s="1"/>
      <c r="T20" s="25"/>
      <c r="U20" s="25"/>
      <c r="V20" s="79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55</v>
      </c>
      <c r="C21" s="1"/>
      <c r="D21" s="1" t="s">
        <v>56</v>
      </c>
      <c r="E21" s="1"/>
      <c r="F21" s="1"/>
      <c r="G21" s="1"/>
      <c r="H21" s="1"/>
      <c r="I21" s="1"/>
      <c r="J21" s="1"/>
      <c r="K21" s="1"/>
      <c r="L21" s="1"/>
      <c r="M21" s="1"/>
      <c r="N21" s="43"/>
      <c r="O21" s="25"/>
      <c r="P21" s="1"/>
      <c r="Q21" s="43"/>
      <c r="R21" s="1"/>
      <c r="S21" s="1"/>
      <c r="T21" s="25"/>
      <c r="U21" s="25"/>
      <c r="V21" s="79"/>
      <c r="W21" s="1"/>
      <c r="X21" s="1"/>
      <c r="Y21" s="1"/>
      <c r="Z21" s="1"/>
      <c r="AA21" s="1"/>
      <c r="AB21" s="1"/>
      <c r="AC21" s="1"/>
      <c r="AD21" s="1"/>
      <c r="AE21" s="1"/>
      <c r="AF21" s="44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43"/>
      <c r="R22" s="1"/>
      <c r="S22" s="1"/>
      <c r="T22" s="25"/>
      <c r="U22" s="25"/>
      <c r="V22" s="79"/>
      <c r="W22" s="79"/>
      <c r="X22" s="25"/>
      <c r="Y22" s="25"/>
      <c r="Z22" s="25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43"/>
      <c r="R23" s="1"/>
      <c r="S23" s="1"/>
      <c r="T23" s="25"/>
      <c r="U23" s="25"/>
      <c r="V23" s="79"/>
      <c r="W23" s="79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s="80" customFormat="1" ht="15" customHeight="1" x14ac:dyDescent="0.25">
      <c r="A24" s="1"/>
      <c r="B24" s="1"/>
      <c r="C24" s="1"/>
      <c r="D24" s="1" t="s">
        <v>60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3"/>
      <c r="R24" s="1"/>
      <c r="S24" s="1"/>
      <c r="T24" s="25"/>
      <c r="U24" s="25"/>
      <c r="V24" s="79"/>
      <c r="W24" s="79"/>
      <c r="X24" s="25"/>
      <c r="Y24" s="25"/>
      <c r="Z24" s="25"/>
      <c r="AA24" s="25"/>
      <c r="AB24" s="25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s="80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3"/>
      <c r="R25" s="1"/>
      <c r="S25" s="1"/>
      <c r="T25" s="25"/>
      <c r="U25" s="25"/>
      <c r="V25" s="79"/>
      <c r="W25" s="79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s="80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3"/>
      <c r="R26" s="1"/>
      <c r="S26" s="1"/>
      <c r="T26" s="25"/>
      <c r="U26" s="25"/>
      <c r="V26" s="79"/>
      <c r="W26" s="79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3"/>
      <c r="R27" s="1"/>
      <c r="S27" s="1"/>
      <c r="T27" s="25"/>
      <c r="U27" s="25"/>
      <c r="V27" s="79"/>
      <c r="W27" s="79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3"/>
      <c r="R28" s="1"/>
      <c r="S28" s="1"/>
      <c r="T28" s="25"/>
      <c r="U28" s="25"/>
      <c r="V28" s="79"/>
      <c r="W28" s="79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3"/>
      <c r="R29" s="1"/>
      <c r="S29" s="1"/>
      <c r="T29" s="25"/>
      <c r="U29" s="25"/>
      <c r="V29" s="79"/>
      <c r="W29" s="79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3"/>
      <c r="R30" s="1"/>
      <c r="S30" s="1"/>
      <c r="T30" s="25"/>
      <c r="U30" s="25"/>
      <c r="V30" s="79"/>
      <c r="W30" s="79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3"/>
      <c r="R31" s="1"/>
      <c r="S31" s="1"/>
      <c r="T31" s="25"/>
      <c r="U31" s="25"/>
      <c r="V31" s="79"/>
      <c r="W31" s="79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3"/>
      <c r="R32" s="1"/>
      <c r="S32" s="1"/>
      <c r="T32" s="25"/>
      <c r="U32" s="25"/>
      <c r="V32" s="79"/>
      <c r="W32" s="79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3"/>
      <c r="R33" s="1"/>
      <c r="S33" s="1"/>
      <c r="T33" s="25"/>
      <c r="U33" s="25"/>
      <c r="V33" s="79"/>
      <c r="W33" s="79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3"/>
      <c r="R34" s="1"/>
      <c r="S34" s="1"/>
      <c r="T34" s="25"/>
      <c r="U34" s="25"/>
      <c r="V34" s="79"/>
      <c r="W34" s="79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3"/>
      <c r="R35" s="1"/>
      <c r="S35" s="1"/>
      <c r="T35" s="25"/>
      <c r="U35" s="25"/>
      <c r="V35" s="79"/>
      <c r="W35" s="79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3"/>
      <c r="R36" s="1"/>
      <c r="S36" s="1"/>
      <c r="T36" s="25"/>
      <c r="U36" s="25"/>
      <c r="V36" s="79"/>
      <c r="W36" s="79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3"/>
      <c r="R37" s="1"/>
      <c r="S37" s="1"/>
      <c r="T37" s="25"/>
      <c r="U37" s="25"/>
      <c r="V37" s="79"/>
      <c r="W37" s="79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3"/>
      <c r="R38" s="1"/>
      <c r="S38" s="1"/>
      <c r="T38" s="25"/>
      <c r="U38" s="25"/>
      <c r="V38" s="79"/>
      <c r="W38" s="79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3"/>
      <c r="R39" s="1"/>
      <c r="S39" s="1"/>
      <c r="T39" s="25"/>
      <c r="U39" s="25"/>
      <c r="V39" s="79"/>
      <c r="W39" s="79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3"/>
      <c r="R40" s="1"/>
      <c r="S40" s="1"/>
      <c r="T40" s="25"/>
      <c r="U40" s="25"/>
      <c r="V40" s="79"/>
      <c r="W40" s="79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3"/>
      <c r="R41" s="1"/>
      <c r="S41" s="1"/>
      <c r="T41" s="25"/>
      <c r="U41" s="25"/>
      <c r="V41" s="79"/>
      <c r="W41" s="79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3"/>
      <c r="R42" s="1"/>
      <c r="S42" s="1"/>
      <c r="T42" s="25"/>
      <c r="U42" s="25"/>
      <c r="V42" s="79"/>
      <c r="W42" s="79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3"/>
      <c r="R43" s="1"/>
      <c r="S43" s="1"/>
      <c r="T43" s="25"/>
      <c r="U43" s="25"/>
      <c r="V43" s="79"/>
      <c r="W43" s="79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3"/>
      <c r="R44" s="1"/>
      <c r="S44" s="1"/>
      <c r="T44" s="25"/>
      <c r="U44" s="25"/>
      <c r="V44" s="79"/>
      <c r="W44" s="79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3"/>
      <c r="R45" s="1"/>
      <c r="S45" s="1"/>
      <c r="T45" s="25"/>
      <c r="U45" s="25"/>
      <c r="V45" s="79"/>
      <c r="W45" s="79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3"/>
      <c r="R46" s="1"/>
      <c r="S46" s="1"/>
      <c r="T46" s="25"/>
      <c r="U46" s="25"/>
      <c r="V46" s="79"/>
      <c r="W46" s="79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3"/>
      <c r="R47" s="1"/>
      <c r="S47" s="1"/>
      <c r="T47" s="25"/>
      <c r="U47" s="25"/>
      <c r="V47" s="79"/>
      <c r="W47" s="79"/>
      <c r="X47" s="25"/>
      <c r="Y47" s="25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3"/>
      <c r="R48" s="1"/>
      <c r="S48" s="1"/>
      <c r="T48" s="25"/>
      <c r="U48" s="25"/>
      <c r="V48" s="79"/>
      <c r="W48" s="79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3"/>
      <c r="R49" s="1"/>
      <c r="S49" s="1"/>
      <c r="T49" s="25"/>
      <c r="U49" s="25"/>
      <c r="V49" s="79"/>
      <c r="W49" s="79"/>
      <c r="X49" s="25"/>
      <c r="Y49" s="25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3"/>
      <c r="R50" s="1"/>
      <c r="S50" s="1"/>
      <c r="T50" s="25"/>
      <c r="U50" s="25"/>
      <c r="V50" s="79"/>
      <c r="W50" s="79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3"/>
      <c r="R51" s="1"/>
      <c r="S51" s="1"/>
      <c r="T51" s="25"/>
      <c r="U51" s="25"/>
      <c r="V51" s="79"/>
      <c r="W51" s="79"/>
      <c r="X51" s="25"/>
      <c r="Y51" s="25"/>
      <c r="Z51" s="25"/>
      <c r="AA51" s="25"/>
      <c r="AB51" s="25"/>
      <c r="AC51" s="25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3"/>
      <c r="R52" s="1"/>
      <c r="S52" s="1"/>
      <c r="T52" s="25"/>
      <c r="U52" s="25"/>
      <c r="V52" s="79"/>
      <c r="W52" s="79"/>
      <c r="X52" s="25"/>
      <c r="Y52" s="25"/>
      <c r="Z52" s="25"/>
      <c r="AA52" s="25"/>
      <c r="AB52" s="25"/>
      <c r="AC52" s="25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3"/>
      <c r="R53" s="1"/>
      <c r="S53" s="1"/>
      <c r="T53" s="25"/>
      <c r="U53" s="25"/>
      <c r="V53" s="79"/>
      <c r="W53" s="79"/>
      <c r="X53" s="25"/>
      <c r="Y53" s="25"/>
      <c r="Z53" s="25"/>
      <c r="AA53" s="25"/>
      <c r="AB53" s="25"/>
      <c r="AC53" s="25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43"/>
      <c r="R54" s="1"/>
      <c r="S54" s="1"/>
      <c r="T54" s="25"/>
      <c r="U54" s="25"/>
      <c r="V54" s="79"/>
      <c r="W54" s="79"/>
      <c r="X54" s="25"/>
      <c r="Y54" s="25"/>
      <c r="Z54" s="25"/>
      <c r="AA54" s="25"/>
      <c r="AB54" s="25"/>
      <c r="AC54" s="25"/>
      <c r="AD54" s="25"/>
      <c r="AE54" s="25"/>
      <c r="AF54" s="25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43"/>
      <c r="R55" s="1"/>
      <c r="S55" s="1"/>
      <c r="T55" s="25"/>
      <c r="U55" s="25"/>
      <c r="V55" s="79"/>
      <c r="W55" s="79"/>
      <c r="X55" s="25"/>
      <c r="Y55" s="25"/>
      <c r="Z55" s="25"/>
      <c r="AA55" s="25"/>
      <c r="AB55" s="25"/>
      <c r="AC55" s="25"/>
      <c r="AD55" s="25"/>
      <c r="AE55" s="25"/>
      <c r="AF55" s="25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43"/>
      <c r="R56" s="1"/>
      <c r="S56" s="1"/>
      <c r="T56" s="25"/>
      <c r="U56" s="25"/>
      <c r="V56" s="79"/>
      <c r="W56" s="79"/>
      <c r="X56" s="25"/>
      <c r="Y56" s="25"/>
      <c r="Z56" s="25"/>
      <c r="AA56" s="25"/>
      <c r="AB56" s="25"/>
      <c r="AC56" s="25"/>
      <c r="AD56" s="25"/>
      <c r="AE56" s="25"/>
      <c r="AF56" s="25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43"/>
      <c r="R57" s="1"/>
      <c r="S57" s="1"/>
      <c r="T57" s="25"/>
      <c r="U57" s="25"/>
      <c r="V57" s="79"/>
      <c r="W57" s="79"/>
      <c r="X57" s="25"/>
      <c r="Y57" s="25"/>
      <c r="Z57" s="25"/>
      <c r="AA57" s="25"/>
      <c r="AB57" s="25"/>
      <c r="AC57" s="25"/>
      <c r="AD57" s="25"/>
      <c r="AE57" s="25"/>
      <c r="AF57" s="25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43"/>
      <c r="R58" s="1"/>
      <c r="S58" s="1"/>
      <c r="T58" s="25"/>
      <c r="U58" s="25"/>
      <c r="V58" s="79"/>
      <c r="W58" s="79"/>
      <c r="X58" s="25"/>
      <c r="Y58" s="25"/>
      <c r="Z58" s="25"/>
      <c r="AA58" s="25"/>
      <c r="AB58" s="25"/>
      <c r="AC58" s="25"/>
      <c r="AD58" s="25"/>
      <c r="AE58" s="25"/>
      <c r="AF58" s="25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43"/>
      <c r="R59" s="1"/>
      <c r="S59" s="1"/>
      <c r="T59" s="25"/>
      <c r="U59" s="25"/>
      <c r="V59" s="79"/>
      <c r="W59" s="79"/>
      <c r="X59" s="25"/>
      <c r="Y59" s="25"/>
      <c r="Z59" s="25"/>
      <c r="AA59" s="25"/>
      <c r="AB59" s="25"/>
      <c r="AC59" s="25"/>
      <c r="AD59" s="25"/>
      <c r="AE59" s="25"/>
      <c r="AF59" s="25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43"/>
      <c r="R60" s="1"/>
      <c r="S60" s="1"/>
      <c r="T60" s="25"/>
      <c r="U60" s="25"/>
      <c r="V60" s="79"/>
      <c r="W60" s="79"/>
      <c r="X60" s="25"/>
      <c r="Y60" s="25"/>
      <c r="Z60" s="25"/>
      <c r="AA60" s="25"/>
      <c r="AB60" s="25"/>
      <c r="AC60" s="25"/>
      <c r="AD60" s="25"/>
      <c r="AE60" s="25"/>
      <c r="AF60" s="25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43"/>
      <c r="R61" s="1"/>
      <c r="S61" s="1"/>
      <c r="T61" s="25"/>
      <c r="U61" s="25"/>
      <c r="V61" s="79"/>
      <c r="W61" s="79"/>
      <c r="X61" s="25"/>
      <c r="Y61" s="25"/>
      <c r="Z61" s="25"/>
      <c r="AA61" s="25"/>
      <c r="AB61" s="25"/>
      <c r="AC61" s="25"/>
      <c r="AD61" s="25"/>
      <c r="AE61" s="25"/>
      <c r="AF61" s="25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43"/>
      <c r="R62" s="1"/>
      <c r="S62" s="1"/>
      <c r="T62" s="25"/>
      <c r="U62" s="25"/>
      <c r="V62" s="79"/>
      <c r="W62" s="79"/>
      <c r="X62" s="25"/>
      <c r="Y62" s="25"/>
      <c r="Z62" s="25"/>
      <c r="AA62" s="25"/>
      <c r="AB62" s="25"/>
      <c r="AC62" s="25"/>
      <c r="AD62" s="25"/>
      <c r="AE62" s="25"/>
      <c r="AF62" s="25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43"/>
      <c r="R63" s="1"/>
      <c r="S63" s="1"/>
      <c r="T63" s="25"/>
      <c r="U63" s="25"/>
      <c r="V63" s="79"/>
      <c r="W63" s="79"/>
      <c r="X63" s="25"/>
      <c r="Y63" s="25"/>
      <c r="Z63" s="25"/>
      <c r="AA63" s="25"/>
      <c r="AB63" s="25"/>
      <c r="AC63" s="25"/>
      <c r="AD63" s="25"/>
      <c r="AE63" s="25"/>
      <c r="AF63" s="25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43"/>
      <c r="R64" s="1"/>
      <c r="S64" s="1"/>
      <c r="T64" s="25"/>
      <c r="U64" s="25"/>
      <c r="V64" s="79"/>
      <c r="W64" s="79"/>
      <c r="X64" s="25"/>
      <c r="Y64" s="25"/>
      <c r="Z64" s="25"/>
      <c r="AA64" s="25"/>
      <c r="AB64" s="25"/>
      <c r="AC64" s="25"/>
      <c r="AD64" s="25"/>
      <c r="AE64" s="25"/>
      <c r="AF64" s="25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43"/>
      <c r="R65" s="1"/>
      <c r="S65" s="1"/>
      <c r="T65" s="25"/>
      <c r="U65" s="25"/>
      <c r="V65" s="79"/>
      <c r="W65" s="79"/>
      <c r="X65" s="25"/>
      <c r="Y65" s="25"/>
      <c r="Z65" s="25"/>
      <c r="AA65" s="25"/>
      <c r="AB65" s="25"/>
      <c r="AC65" s="25"/>
      <c r="AD65" s="25"/>
      <c r="AE65" s="25"/>
      <c r="AF65" s="25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43"/>
      <c r="R66" s="1"/>
      <c r="S66" s="1"/>
      <c r="T66" s="25"/>
      <c r="U66" s="25"/>
      <c r="V66" s="79"/>
      <c r="W66" s="79"/>
      <c r="X66" s="25"/>
      <c r="Y66" s="25"/>
      <c r="Z66" s="25"/>
      <c r="AA66" s="25"/>
      <c r="AB66" s="25"/>
      <c r="AC66" s="25"/>
      <c r="AD66" s="25"/>
      <c r="AE66" s="25"/>
      <c r="AF66" s="25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43"/>
      <c r="R67" s="1"/>
      <c r="S67" s="1"/>
      <c r="T67" s="25"/>
      <c r="U67" s="25"/>
      <c r="V67" s="79"/>
      <c r="W67" s="79"/>
      <c r="X67" s="25"/>
      <c r="Y67" s="25"/>
      <c r="Z67" s="25"/>
      <c r="AA67" s="25"/>
      <c r="AB67" s="25"/>
      <c r="AC67" s="25"/>
      <c r="AD67" s="25"/>
      <c r="AE67" s="25"/>
      <c r="AF67" s="25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43"/>
      <c r="R68" s="1"/>
      <c r="S68" s="1"/>
      <c r="T68" s="25"/>
      <c r="U68" s="25"/>
      <c r="V68" s="79"/>
      <c r="W68" s="79"/>
      <c r="X68" s="25"/>
      <c r="Y68" s="25"/>
      <c r="Z68" s="25"/>
      <c r="AA68" s="25"/>
      <c r="AB68" s="25"/>
      <c r="AC68" s="25"/>
      <c r="AD68" s="25"/>
      <c r="AE68" s="25"/>
      <c r="AF68" s="25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43"/>
      <c r="R69" s="1"/>
      <c r="S69" s="1"/>
      <c r="T69" s="25"/>
      <c r="U69" s="25"/>
      <c r="V69" s="79"/>
      <c r="W69" s="79"/>
      <c r="X69" s="25"/>
      <c r="Y69" s="25"/>
      <c r="Z69" s="25"/>
      <c r="AA69" s="25"/>
      <c r="AB69" s="25"/>
      <c r="AC69" s="25"/>
      <c r="AD69" s="25"/>
      <c r="AE69" s="25"/>
      <c r="AF69" s="25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43"/>
      <c r="R70" s="1"/>
      <c r="S70" s="1"/>
      <c r="T70" s="25"/>
      <c r="U70" s="25"/>
      <c r="V70" s="79"/>
      <c r="W70" s="79"/>
      <c r="X70" s="25"/>
      <c r="Y70" s="25"/>
      <c r="Z70" s="25"/>
      <c r="AA70" s="25"/>
      <c r="AB70" s="25"/>
      <c r="AC70" s="25"/>
      <c r="AD70" s="25"/>
      <c r="AE70" s="25"/>
      <c r="AF70" s="25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43"/>
      <c r="R71" s="1"/>
      <c r="S71" s="1"/>
      <c r="T71" s="25"/>
      <c r="U71" s="25"/>
      <c r="V71" s="79"/>
      <c r="W71" s="79"/>
      <c r="X71" s="25"/>
      <c r="Y71" s="25"/>
      <c r="Z71" s="25"/>
      <c r="AA71" s="25"/>
      <c r="AB71" s="25"/>
      <c r="AC71" s="25"/>
      <c r="AD71" s="25"/>
      <c r="AE71" s="25"/>
      <c r="AF71" s="25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43"/>
      <c r="R72" s="1"/>
      <c r="S72" s="1"/>
      <c r="T72" s="25"/>
      <c r="U72" s="25"/>
      <c r="V72" s="79"/>
      <c r="W72" s="79"/>
      <c r="X72" s="25"/>
      <c r="Y72" s="25"/>
      <c r="Z72" s="25"/>
      <c r="AA72" s="25"/>
      <c r="AB72" s="25"/>
      <c r="AC72" s="25"/>
      <c r="AD72" s="25"/>
      <c r="AE72" s="25"/>
      <c r="AF72" s="25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43"/>
      <c r="R73" s="1"/>
      <c r="S73" s="1"/>
      <c r="T73" s="25"/>
      <c r="U73" s="25"/>
      <c r="V73" s="79"/>
      <c r="W73" s="79"/>
      <c r="X73" s="25"/>
      <c r="Y73" s="25"/>
      <c r="Z73" s="25"/>
      <c r="AA73" s="25"/>
      <c r="AB73" s="25"/>
      <c r="AC73" s="25"/>
      <c r="AD73" s="25"/>
      <c r="AE73" s="25"/>
      <c r="AF73" s="25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43"/>
      <c r="R74" s="1"/>
      <c r="S74" s="1"/>
      <c r="T74" s="25"/>
      <c r="U74" s="25"/>
      <c r="V74" s="79"/>
      <c r="W74" s="79"/>
      <c r="X74" s="25"/>
      <c r="Y74" s="25"/>
      <c r="Z74" s="25"/>
      <c r="AA74" s="25"/>
      <c r="AB74" s="25"/>
      <c r="AC74" s="25"/>
      <c r="AD74" s="25"/>
      <c r="AE74" s="25"/>
      <c r="AF74" s="25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43"/>
      <c r="R75" s="1"/>
      <c r="S75" s="1"/>
      <c r="T75" s="25"/>
      <c r="U75" s="25"/>
      <c r="V75" s="79"/>
      <c r="W75" s="79"/>
      <c r="X75" s="25"/>
      <c r="Y75" s="25"/>
      <c r="Z75" s="25"/>
      <c r="AA75" s="25"/>
      <c r="AB75" s="25"/>
      <c r="AC75" s="25"/>
      <c r="AD75" s="25"/>
      <c r="AE75" s="25"/>
      <c r="AF75" s="25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43"/>
      <c r="R76" s="1"/>
      <c r="S76" s="1"/>
      <c r="T76" s="25"/>
      <c r="U76" s="25"/>
      <c r="V76" s="79"/>
      <c r="W76" s="79"/>
      <c r="X76" s="25"/>
      <c r="Y76" s="25"/>
      <c r="Z76" s="25"/>
      <c r="AA76" s="25"/>
      <c r="AB76" s="25"/>
      <c r="AC76" s="25"/>
      <c r="AD76" s="25"/>
      <c r="AE76" s="25"/>
      <c r="AF76" s="25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43"/>
      <c r="R77" s="1"/>
      <c r="S77" s="1"/>
      <c r="T77" s="25"/>
      <c r="U77" s="25"/>
      <c r="V77" s="79"/>
      <c r="W77" s="79"/>
      <c r="X77" s="25"/>
      <c r="Y77" s="25"/>
      <c r="Z77" s="25"/>
      <c r="AA77" s="25"/>
      <c r="AB77" s="25"/>
      <c r="AC77" s="25"/>
      <c r="AD77" s="25"/>
      <c r="AE77" s="25"/>
      <c r="AF77" s="25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43"/>
      <c r="R78" s="1"/>
      <c r="S78" s="1"/>
      <c r="T78" s="25"/>
      <c r="U78" s="25"/>
      <c r="V78" s="79"/>
      <c r="W78" s="79"/>
      <c r="X78" s="25"/>
      <c r="Y78" s="25"/>
      <c r="Z78" s="25"/>
      <c r="AA78" s="25"/>
      <c r="AB78" s="25"/>
      <c r="AC78" s="25"/>
      <c r="AD78" s="25"/>
      <c r="AE78" s="25"/>
      <c r="AF78" s="25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43"/>
      <c r="R79" s="1"/>
      <c r="S79" s="1"/>
      <c r="T79" s="25"/>
      <c r="U79" s="25"/>
      <c r="V79" s="79"/>
      <c r="W79" s="79"/>
      <c r="X79" s="25"/>
      <c r="Y79" s="25"/>
      <c r="Z79" s="25"/>
      <c r="AA79" s="25"/>
      <c r="AB79" s="25"/>
      <c r="AC79" s="25"/>
      <c r="AD79" s="25"/>
      <c r="AE79" s="25"/>
      <c r="AF79" s="25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43"/>
      <c r="R80" s="1"/>
      <c r="S80" s="1"/>
      <c r="T80" s="25"/>
      <c r="U80" s="25"/>
      <c r="V80" s="79"/>
      <c r="W80" s="79"/>
      <c r="X80" s="25"/>
      <c r="Y80" s="25"/>
      <c r="Z80" s="25"/>
      <c r="AA80" s="25"/>
      <c r="AB80" s="25"/>
      <c r="AC80" s="25"/>
      <c r="AD80" s="25"/>
      <c r="AE80" s="25"/>
      <c r="AF80" s="25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43"/>
      <c r="R81" s="1"/>
      <c r="S81" s="1"/>
      <c r="T81" s="25"/>
      <c r="U81" s="25"/>
      <c r="V81" s="79"/>
      <c r="W81" s="79"/>
      <c r="X81" s="25"/>
      <c r="Y81" s="25"/>
      <c r="Z81" s="25"/>
      <c r="AA81" s="25"/>
      <c r="AB81" s="25"/>
      <c r="AC81" s="25"/>
      <c r="AD81" s="25"/>
      <c r="AE81" s="25"/>
      <c r="AF81" s="25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43"/>
      <c r="R82" s="1"/>
      <c r="S82" s="1"/>
      <c r="T82" s="25"/>
      <c r="U82" s="25"/>
      <c r="V82" s="79"/>
      <c r="W82" s="79"/>
      <c r="X82" s="25"/>
      <c r="Y82" s="25"/>
      <c r="Z82" s="25"/>
      <c r="AA82" s="25"/>
      <c r="AB82" s="25"/>
      <c r="AC82" s="25"/>
      <c r="AD82" s="25"/>
      <c r="AE82" s="25"/>
      <c r="AF82" s="25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43"/>
      <c r="R83" s="1"/>
      <c r="S83" s="1"/>
      <c r="T83" s="25"/>
      <c r="U83" s="25"/>
      <c r="V83" s="79"/>
      <c r="W83" s="79"/>
      <c r="X83" s="25"/>
      <c r="Y83" s="25"/>
      <c r="Z83" s="25"/>
      <c r="AA83" s="25"/>
      <c r="AB83" s="25"/>
      <c r="AC83" s="25"/>
      <c r="AD83" s="25"/>
      <c r="AE83" s="25"/>
      <c r="AF83" s="25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43"/>
      <c r="R84" s="1"/>
      <c r="S84" s="1"/>
      <c r="T84" s="25"/>
      <c r="U84" s="25"/>
      <c r="V84" s="79"/>
      <c r="W84" s="79"/>
      <c r="X84" s="25"/>
      <c r="Y84" s="25"/>
      <c r="Z84" s="25"/>
      <c r="AA84" s="25"/>
      <c r="AB84" s="25"/>
      <c r="AC84" s="25"/>
      <c r="AD84" s="25"/>
      <c r="AE84" s="25"/>
      <c r="AF84" s="25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43"/>
      <c r="R85" s="1"/>
      <c r="S85" s="1"/>
      <c r="T85" s="25"/>
      <c r="U85" s="25"/>
      <c r="V85" s="79"/>
      <c r="W85" s="79"/>
      <c r="X85" s="25"/>
      <c r="Y85" s="25"/>
      <c r="Z85" s="25"/>
      <c r="AA85" s="25"/>
      <c r="AB85" s="25"/>
      <c r="AC85" s="25"/>
      <c r="AD85" s="25"/>
      <c r="AE85" s="25"/>
      <c r="AF85" s="25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43"/>
      <c r="R86" s="1"/>
      <c r="S86" s="1"/>
      <c r="T86" s="25"/>
      <c r="U86" s="25"/>
      <c r="V86" s="79"/>
      <c r="W86" s="79"/>
      <c r="X86" s="25"/>
      <c r="Y86" s="25"/>
      <c r="Z86" s="25"/>
      <c r="AA86" s="25"/>
      <c r="AB86" s="25"/>
      <c r="AC86" s="25"/>
      <c r="AD86" s="25"/>
      <c r="AE86" s="25"/>
      <c r="AF86" s="25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43"/>
      <c r="R87" s="1"/>
      <c r="S87" s="1"/>
      <c r="T87" s="25"/>
      <c r="U87" s="25"/>
      <c r="V87" s="79"/>
      <c r="W87" s="79"/>
      <c r="X87" s="25"/>
      <c r="Y87" s="25"/>
      <c r="Z87" s="25"/>
      <c r="AA87" s="25"/>
      <c r="AB87" s="25"/>
      <c r="AC87" s="25"/>
      <c r="AD87" s="25"/>
      <c r="AE87" s="25"/>
      <c r="AF87" s="25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43"/>
      <c r="R88" s="1"/>
      <c r="S88" s="1"/>
      <c r="T88" s="25"/>
      <c r="U88" s="25"/>
      <c r="V88" s="79"/>
      <c r="W88" s="79"/>
      <c r="X88" s="25"/>
      <c r="Y88" s="25"/>
      <c r="Z88" s="25"/>
      <c r="AA88" s="25"/>
      <c r="AB88" s="25"/>
      <c r="AC88" s="25"/>
      <c r="AD88" s="25"/>
      <c r="AE88" s="25"/>
      <c r="AF88" s="25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43"/>
      <c r="R89" s="1"/>
      <c r="S89" s="1"/>
      <c r="T89" s="25"/>
      <c r="U89" s="25"/>
      <c r="V89" s="79"/>
      <c r="W89" s="79"/>
      <c r="X89" s="25"/>
      <c r="Y89" s="25"/>
      <c r="Z89" s="25"/>
      <c r="AA89" s="25"/>
      <c r="AB89" s="25"/>
      <c r="AC89" s="25"/>
      <c r="AD89" s="25"/>
      <c r="AE89" s="25"/>
      <c r="AF89" s="25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43"/>
      <c r="R90" s="1"/>
      <c r="S90" s="1"/>
      <c r="T90" s="25"/>
      <c r="U90" s="25"/>
      <c r="V90" s="79"/>
      <c r="W90" s="79"/>
      <c r="X90" s="25"/>
      <c r="Y90" s="25"/>
      <c r="Z90" s="25"/>
      <c r="AA90" s="25"/>
      <c r="AB90" s="25"/>
      <c r="AC90" s="25"/>
      <c r="AD90" s="25"/>
      <c r="AE90" s="25"/>
      <c r="AF90" s="25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43"/>
      <c r="R91" s="1"/>
      <c r="S91" s="1"/>
      <c r="T91" s="25"/>
      <c r="U91" s="25"/>
      <c r="V91" s="79"/>
      <c r="W91" s="79"/>
      <c r="X91" s="25"/>
      <c r="Y91" s="25"/>
      <c r="Z91" s="25"/>
      <c r="AA91" s="25"/>
      <c r="AB91" s="25"/>
      <c r="AC91" s="25"/>
      <c r="AD91" s="25"/>
      <c r="AE91" s="25"/>
      <c r="AF91" s="25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43"/>
      <c r="R92" s="1"/>
      <c r="S92" s="1"/>
      <c r="T92" s="25"/>
      <c r="U92" s="25"/>
      <c r="V92" s="79"/>
      <c r="W92" s="79"/>
      <c r="X92" s="25"/>
      <c r="Y92" s="25"/>
      <c r="Z92" s="25"/>
      <c r="AA92" s="25"/>
      <c r="AB92" s="25"/>
      <c r="AC92" s="25"/>
      <c r="AD92" s="25"/>
      <c r="AE92" s="25"/>
      <c r="AF92" s="25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43"/>
      <c r="R93" s="1"/>
      <c r="S93" s="1"/>
      <c r="T93" s="25"/>
      <c r="U93" s="25"/>
      <c r="V93" s="79"/>
      <c r="W93" s="79"/>
      <c r="X93" s="25"/>
      <c r="Y93" s="25"/>
      <c r="Z93" s="25"/>
      <c r="AA93" s="25"/>
      <c r="AB93" s="25"/>
      <c r="AC93" s="25"/>
      <c r="AD93" s="25"/>
      <c r="AE93" s="25"/>
      <c r="AF93" s="25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43"/>
      <c r="R94" s="1"/>
      <c r="S94" s="1"/>
      <c r="T94" s="25"/>
      <c r="U94" s="25"/>
      <c r="V94" s="79"/>
      <c r="W94" s="79"/>
      <c r="X94" s="25"/>
      <c r="Y94" s="25"/>
      <c r="Z94" s="25"/>
      <c r="AA94" s="25"/>
      <c r="AB94" s="25"/>
      <c r="AC94" s="25"/>
      <c r="AD94" s="25"/>
      <c r="AE94" s="25"/>
      <c r="AF94" s="25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43"/>
      <c r="R95" s="1"/>
      <c r="S95" s="1"/>
      <c r="T95" s="25"/>
      <c r="U95" s="25"/>
      <c r="V95" s="79"/>
      <c r="W95" s="79"/>
      <c r="X95" s="25"/>
      <c r="Y95" s="25"/>
      <c r="Z95" s="25"/>
      <c r="AA95" s="25"/>
      <c r="AB95" s="25"/>
      <c r="AC95" s="25"/>
      <c r="AD95" s="25"/>
      <c r="AE95" s="25"/>
      <c r="AF95" s="25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43"/>
      <c r="R96" s="1"/>
      <c r="S96" s="1"/>
      <c r="T96" s="25"/>
      <c r="U96" s="25"/>
      <c r="V96" s="79"/>
      <c r="W96" s="79"/>
      <c r="X96" s="25"/>
      <c r="Y96" s="25"/>
      <c r="Z96" s="25"/>
      <c r="AA96" s="25"/>
      <c r="AB96" s="25"/>
      <c r="AC96" s="25"/>
      <c r="AD96" s="25"/>
      <c r="AE96" s="25"/>
      <c r="AF96" s="25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43"/>
      <c r="R97" s="1"/>
      <c r="S97" s="1"/>
      <c r="T97" s="25"/>
      <c r="U97" s="25"/>
      <c r="V97" s="79"/>
      <c r="W97" s="79"/>
      <c r="X97" s="25"/>
      <c r="Y97" s="25"/>
      <c r="Z97" s="25"/>
      <c r="AA97" s="25"/>
      <c r="AB97" s="25"/>
      <c r="AC97" s="25"/>
      <c r="AD97" s="25"/>
      <c r="AE97" s="25"/>
      <c r="AF97" s="25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43"/>
      <c r="R98" s="1"/>
      <c r="S98" s="1"/>
      <c r="T98" s="25"/>
      <c r="U98" s="25"/>
      <c r="V98" s="79"/>
      <c r="W98" s="79"/>
      <c r="X98" s="25"/>
      <c r="Y98" s="25"/>
      <c r="Z98" s="25"/>
      <c r="AA98" s="25"/>
      <c r="AB98" s="25"/>
      <c r="AC98" s="25"/>
      <c r="AD98" s="25"/>
      <c r="AE98" s="25"/>
      <c r="AF98" s="25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43"/>
      <c r="R99" s="1"/>
      <c r="S99" s="1"/>
      <c r="T99" s="25"/>
      <c r="U99" s="25"/>
      <c r="V99" s="79"/>
      <c r="W99" s="79"/>
      <c r="X99" s="25"/>
      <c r="Y99" s="25"/>
      <c r="Z99" s="25"/>
      <c r="AA99" s="25"/>
      <c r="AB99" s="25"/>
      <c r="AC99" s="25"/>
      <c r="AD99" s="25"/>
      <c r="AE99" s="25"/>
      <c r="AF99" s="25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43"/>
      <c r="R100" s="1"/>
      <c r="S100" s="1"/>
      <c r="T100" s="25"/>
      <c r="U100" s="25"/>
      <c r="V100" s="79"/>
      <c r="W100" s="79"/>
      <c r="X100" s="25"/>
      <c r="Y100" s="25"/>
      <c r="Z100" s="25"/>
      <c r="AA100" s="25"/>
      <c r="AB100" s="25"/>
      <c r="AC100" s="25"/>
      <c r="AD100" s="25"/>
      <c r="AE100" s="25"/>
      <c r="AF100" s="25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43"/>
      <c r="R101" s="1"/>
      <c r="S101" s="1"/>
      <c r="T101" s="25"/>
      <c r="U101" s="25"/>
      <c r="V101" s="79"/>
      <c r="W101" s="79"/>
      <c r="X101" s="25"/>
      <c r="Y101" s="25"/>
      <c r="Z101" s="25"/>
      <c r="AA101" s="25"/>
      <c r="AB101" s="25"/>
      <c r="AC101" s="25"/>
      <c r="AD101" s="25"/>
      <c r="AE101" s="25"/>
      <c r="AF101" s="25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43"/>
      <c r="R102" s="1"/>
      <c r="S102" s="1"/>
      <c r="T102" s="25"/>
      <c r="U102" s="25"/>
      <c r="V102" s="79"/>
      <c r="W102" s="79"/>
      <c r="X102" s="25"/>
      <c r="Y102" s="25"/>
      <c r="Z102" s="25"/>
      <c r="AA102" s="25"/>
      <c r="AB102" s="25"/>
      <c r="AC102" s="25"/>
      <c r="AD102" s="25"/>
      <c r="AE102" s="25"/>
      <c r="AF102" s="25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43"/>
      <c r="R103" s="1"/>
      <c r="S103" s="1"/>
      <c r="T103" s="25"/>
      <c r="U103" s="25"/>
      <c r="V103" s="79"/>
      <c r="W103" s="79"/>
      <c r="X103" s="25"/>
      <c r="Y103" s="25"/>
      <c r="Z103" s="25"/>
      <c r="AA103" s="25"/>
      <c r="AB103" s="25"/>
      <c r="AC103" s="25"/>
      <c r="AD103" s="25"/>
      <c r="AE103" s="25"/>
      <c r="AF103" s="25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43"/>
      <c r="R104" s="1"/>
      <c r="S104" s="1"/>
      <c r="T104" s="25"/>
      <c r="U104" s="25"/>
      <c r="V104" s="79"/>
      <c r="W104" s="79"/>
      <c r="X104" s="25"/>
      <c r="Y104" s="25"/>
      <c r="Z104" s="25"/>
      <c r="AA104" s="25"/>
      <c r="AB104" s="25"/>
      <c r="AC104" s="25"/>
      <c r="AD104" s="25"/>
      <c r="AE104" s="25"/>
      <c r="AF104" s="25"/>
      <c r="AG104" s="9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43"/>
      <c r="R105" s="1"/>
      <c r="S105" s="1"/>
      <c r="T105" s="25"/>
      <c r="U105" s="25"/>
      <c r="V105" s="79"/>
      <c r="W105" s="79"/>
      <c r="X105" s="25"/>
      <c r="Y105" s="25"/>
      <c r="Z105" s="25"/>
      <c r="AA105" s="25"/>
      <c r="AB105" s="25"/>
      <c r="AC105" s="25"/>
      <c r="AD105" s="25"/>
      <c r="AE105" s="25"/>
      <c r="AF105" s="25"/>
      <c r="AG105" s="9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43"/>
      <c r="R106" s="1"/>
      <c r="S106" s="1"/>
      <c r="T106" s="25"/>
      <c r="U106" s="25"/>
      <c r="V106" s="79"/>
      <c r="W106" s="79"/>
      <c r="X106" s="25"/>
      <c r="Y106" s="25"/>
      <c r="Z106" s="25"/>
      <c r="AA106" s="25"/>
      <c r="AB106" s="25"/>
      <c r="AC106" s="25"/>
      <c r="AD106" s="25"/>
      <c r="AE106" s="25"/>
      <c r="AF106" s="25"/>
      <c r="AG106" s="9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43"/>
      <c r="R107" s="1"/>
      <c r="S107" s="1"/>
      <c r="T107" s="25"/>
      <c r="U107" s="25"/>
      <c r="V107" s="79"/>
      <c r="W107" s="79"/>
      <c r="X107" s="25"/>
      <c r="Y107" s="25"/>
      <c r="Z107" s="25"/>
      <c r="AA107" s="25"/>
      <c r="AB107" s="25"/>
      <c r="AC107" s="25"/>
      <c r="AD107" s="25"/>
      <c r="AE107" s="25"/>
      <c r="AF107" s="25"/>
      <c r="AG107" s="9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43"/>
      <c r="R108" s="1"/>
      <c r="S108" s="1"/>
      <c r="T108" s="25"/>
      <c r="U108" s="25"/>
      <c r="V108" s="79"/>
      <c r="W108" s="79"/>
      <c r="X108" s="25"/>
      <c r="Y108" s="25"/>
      <c r="Z108" s="25"/>
      <c r="AA108" s="25"/>
      <c r="AB108" s="25"/>
      <c r="AC108" s="25"/>
      <c r="AD108" s="25"/>
      <c r="AE108" s="25"/>
      <c r="AF108" s="25"/>
      <c r="AG108" s="9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43"/>
      <c r="R109" s="1"/>
      <c r="S109" s="1"/>
      <c r="T109" s="25"/>
      <c r="U109" s="25"/>
      <c r="V109" s="79"/>
      <c r="W109" s="79"/>
      <c r="X109" s="25"/>
      <c r="Y109" s="25"/>
      <c r="Z109" s="25"/>
      <c r="AA109" s="25"/>
      <c r="AB109" s="25"/>
      <c r="AC109" s="25"/>
      <c r="AD109" s="25"/>
      <c r="AE109" s="25"/>
      <c r="AF109" s="25"/>
      <c r="AG109" s="9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43"/>
      <c r="R110" s="1"/>
      <c r="S110" s="1"/>
      <c r="T110" s="25"/>
      <c r="U110" s="25"/>
      <c r="V110" s="79"/>
      <c r="W110" s="79"/>
      <c r="X110" s="25"/>
      <c r="Y110" s="25"/>
      <c r="Z110" s="25"/>
      <c r="AA110" s="25"/>
      <c r="AB110" s="25"/>
      <c r="AC110" s="25"/>
      <c r="AD110" s="25"/>
      <c r="AE110" s="25"/>
      <c r="AF110" s="25"/>
      <c r="AG110" s="9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43"/>
      <c r="R111" s="1"/>
      <c r="S111" s="1"/>
      <c r="T111" s="25"/>
      <c r="U111" s="25"/>
      <c r="V111" s="79"/>
      <c r="W111" s="79"/>
      <c r="X111" s="25"/>
      <c r="Y111" s="25"/>
      <c r="Z111" s="25"/>
      <c r="AA111" s="25"/>
      <c r="AB111" s="25"/>
      <c r="AC111" s="25"/>
      <c r="AD111" s="25"/>
      <c r="AE111" s="25"/>
      <c r="AF111" s="25"/>
      <c r="AG111" s="9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43"/>
      <c r="R112" s="1"/>
      <c r="S112" s="1"/>
      <c r="T112" s="25"/>
      <c r="U112" s="25"/>
      <c r="V112" s="79"/>
      <c r="W112" s="79"/>
      <c r="X112" s="25"/>
      <c r="Y112" s="25"/>
      <c r="Z112" s="25"/>
      <c r="AA112" s="25"/>
      <c r="AB112" s="25"/>
      <c r="AC112" s="25"/>
      <c r="AD112" s="25"/>
      <c r="AE112" s="25"/>
      <c r="AF112" s="25"/>
      <c r="AG112" s="9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43"/>
      <c r="R113" s="1"/>
      <c r="S113" s="1"/>
      <c r="T113" s="25"/>
      <c r="U113" s="25"/>
      <c r="V113" s="79"/>
      <c r="W113" s="79"/>
      <c r="X113" s="25"/>
      <c r="Y113" s="25"/>
      <c r="Z113" s="25"/>
      <c r="AA113" s="25"/>
      <c r="AB113" s="25"/>
      <c r="AC113" s="25"/>
      <c r="AD113" s="25"/>
      <c r="AE113" s="25"/>
      <c r="AF113" s="25"/>
      <c r="AG113" s="9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43"/>
      <c r="R114" s="1"/>
      <c r="S114" s="1"/>
      <c r="T114" s="25"/>
      <c r="U114" s="25"/>
      <c r="V114" s="79"/>
      <c r="W114" s="79"/>
      <c r="X114" s="25"/>
      <c r="Y114" s="25"/>
      <c r="Z114" s="25"/>
      <c r="AA114" s="25"/>
      <c r="AB114" s="25"/>
      <c r="AC114" s="25"/>
      <c r="AD114" s="25"/>
      <c r="AE114" s="25"/>
      <c r="AF114" s="25"/>
      <c r="AG114" s="9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43"/>
      <c r="R115" s="1"/>
      <c r="S115" s="1"/>
      <c r="T115" s="25"/>
      <c r="U115" s="25"/>
      <c r="V115" s="79"/>
      <c r="W115" s="79"/>
      <c r="X115" s="25"/>
      <c r="Y115" s="25"/>
      <c r="Z115" s="25"/>
      <c r="AA115" s="25"/>
      <c r="AB115" s="25"/>
      <c r="AC115" s="25"/>
      <c r="AD115" s="25"/>
      <c r="AE115" s="25"/>
      <c r="AF115" s="25"/>
      <c r="AG115" s="9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43"/>
      <c r="R116" s="1"/>
      <c r="S116" s="1"/>
      <c r="T116" s="25"/>
      <c r="U116" s="25"/>
      <c r="V116" s="79"/>
      <c r="W116" s="79"/>
      <c r="X116" s="25"/>
      <c r="Y116" s="25"/>
      <c r="Z116" s="25"/>
      <c r="AA116" s="25"/>
      <c r="AB116" s="25"/>
      <c r="AC116" s="25"/>
      <c r="AD116" s="25"/>
      <c r="AE116" s="25"/>
      <c r="AF116" s="25"/>
      <c r="AG116" s="9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43"/>
      <c r="R117" s="1"/>
      <c r="S117" s="1"/>
      <c r="T117" s="25"/>
      <c r="U117" s="25"/>
      <c r="V117" s="79"/>
      <c r="W117" s="79"/>
      <c r="X117" s="25"/>
      <c r="Y117" s="25"/>
      <c r="Z117" s="25"/>
      <c r="AA117" s="25"/>
      <c r="AB117" s="25"/>
      <c r="AC117" s="25"/>
      <c r="AD117" s="25"/>
      <c r="AE117" s="25"/>
      <c r="AF117" s="25"/>
      <c r="AG117" s="9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43"/>
      <c r="R118" s="1"/>
      <c r="S118" s="1"/>
      <c r="T118" s="25"/>
      <c r="U118" s="25"/>
      <c r="V118" s="79"/>
      <c r="W118" s="79"/>
      <c r="X118" s="25"/>
      <c r="Y118" s="25"/>
      <c r="Z118" s="25"/>
      <c r="AA118" s="25"/>
      <c r="AB118" s="25"/>
      <c r="AC118" s="25"/>
      <c r="AD118" s="25"/>
      <c r="AE118" s="25"/>
      <c r="AF118" s="25"/>
      <c r="AG118" s="9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43"/>
      <c r="R119" s="1"/>
      <c r="S119" s="1"/>
      <c r="T119" s="25"/>
      <c r="U119" s="25"/>
      <c r="V119" s="79"/>
      <c r="W119" s="79"/>
      <c r="X119" s="25"/>
      <c r="Y119" s="25"/>
      <c r="Z119" s="25"/>
      <c r="AA119" s="25"/>
      <c r="AB119" s="25"/>
      <c r="AC119" s="25"/>
      <c r="AD119" s="25"/>
      <c r="AE119" s="25"/>
      <c r="AF119" s="25"/>
      <c r="AG119" s="9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43"/>
      <c r="R120" s="1"/>
      <c r="S120" s="1"/>
      <c r="T120" s="25"/>
      <c r="U120" s="25"/>
      <c r="V120" s="79"/>
      <c r="W120" s="79"/>
      <c r="X120" s="25"/>
      <c r="Y120" s="25"/>
      <c r="Z120" s="25"/>
      <c r="AA120" s="25"/>
      <c r="AB120" s="25"/>
      <c r="AC120" s="25"/>
      <c r="AD120" s="25"/>
      <c r="AE120" s="25"/>
      <c r="AF120" s="25"/>
      <c r="AG120" s="9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43"/>
      <c r="R121" s="1"/>
      <c r="S121" s="1"/>
      <c r="T121" s="25"/>
      <c r="U121" s="25"/>
      <c r="V121" s="79"/>
      <c r="W121" s="79"/>
      <c r="X121" s="25"/>
      <c r="Y121" s="25"/>
      <c r="Z121" s="25"/>
      <c r="AA121" s="25"/>
      <c r="AB121" s="25"/>
      <c r="AC121" s="25"/>
      <c r="AD121" s="25"/>
      <c r="AE121" s="25"/>
      <c r="AF121" s="25"/>
      <c r="AG121" s="9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43"/>
      <c r="R122" s="1"/>
      <c r="S122" s="1"/>
      <c r="T122" s="25"/>
      <c r="U122" s="25"/>
      <c r="V122" s="79"/>
      <c r="W122" s="79"/>
      <c r="X122" s="25"/>
      <c r="Y122" s="25"/>
      <c r="Z122" s="25"/>
      <c r="AA122" s="25"/>
      <c r="AB122" s="25"/>
      <c r="AC122" s="25"/>
      <c r="AD122" s="25"/>
      <c r="AE122" s="25"/>
      <c r="AF122" s="25"/>
      <c r="AG122" s="9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43"/>
      <c r="R123" s="1"/>
      <c r="S123" s="1"/>
      <c r="T123" s="25"/>
      <c r="U123" s="25"/>
      <c r="V123" s="79"/>
      <c r="W123" s="79"/>
      <c r="X123" s="25"/>
      <c r="Y123" s="25"/>
      <c r="Z123" s="25"/>
      <c r="AA123" s="25"/>
      <c r="AB123" s="25"/>
      <c r="AC123" s="25"/>
      <c r="AD123" s="25"/>
      <c r="AE123" s="25"/>
      <c r="AF123" s="25"/>
      <c r="AG123" s="9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43"/>
      <c r="R124" s="1"/>
      <c r="S124" s="1"/>
      <c r="T124" s="25"/>
      <c r="U124" s="25"/>
      <c r="V124" s="79"/>
      <c r="W124" s="79"/>
      <c r="X124" s="25"/>
      <c r="Y124" s="25"/>
      <c r="Z124" s="25"/>
      <c r="AA124" s="25"/>
      <c r="AB124" s="25"/>
      <c r="AC124" s="25"/>
      <c r="AD124" s="25"/>
      <c r="AE124" s="25"/>
      <c r="AF124" s="25"/>
      <c r="AG124" s="9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43"/>
      <c r="R125" s="1"/>
      <c r="S125" s="1"/>
      <c r="T125" s="25"/>
      <c r="U125" s="25"/>
      <c r="V125" s="79"/>
      <c r="W125" s="79"/>
      <c r="X125" s="25"/>
      <c r="Y125" s="25"/>
      <c r="Z125" s="25"/>
      <c r="AA125" s="25"/>
      <c r="AB125" s="25"/>
      <c r="AC125" s="25"/>
      <c r="AD125" s="25"/>
      <c r="AE125" s="25"/>
      <c r="AF125" s="25"/>
      <c r="AG125" s="9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43"/>
      <c r="R126" s="1"/>
      <c r="S126" s="1"/>
      <c r="T126" s="25"/>
      <c r="U126" s="25"/>
      <c r="V126" s="79"/>
      <c r="W126" s="79"/>
      <c r="X126" s="25"/>
      <c r="Y126" s="25"/>
      <c r="Z126" s="25"/>
      <c r="AA126" s="25"/>
      <c r="AB126" s="25"/>
      <c r="AC126" s="25"/>
      <c r="AD126" s="25"/>
      <c r="AE126" s="25"/>
      <c r="AF126" s="25"/>
      <c r="AG126" s="9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43"/>
      <c r="R127" s="1"/>
      <c r="S127" s="1"/>
      <c r="T127" s="25"/>
      <c r="U127" s="25"/>
      <c r="V127" s="79"/>
      <c r="W127" s="79"/>
      <c r="X127" s="25"/>
      <c r="Y127" s="25"/>
      <c r="Z127" s="25"/>
      <c r="AA127" s="25"/>
      <c r="AB127" s="25"/>
      <c r="AC127" s="25"/>
      <c r="AD127" s="25"/>
      <c r="AE127" s="25"/>
      <c r="AF127" s="25"/>
      <c r="AG127" s="9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43"/>
      <c r="R128" s="1"/>
      <c r="S128" s="1"/>
      <c r="T128" s="25"/>
      <c r="U128" s="25"/>
      <c r="V128" s="79"/>
      <c r="W128" s="79"/>
      <c r="X128" s="25"/>
      <c r="Y128" s="25"/>
      <c r="Z128" s="25"/>
      <c r="AA128" s="25"/>
      <c r="AB128" s="25"/>
      <c r="AC128" s="25"/>
      <c r="AD128" s="25"/>
      <c r="AE128" s="25"/>
      <c r="AF128" s="25"/>
      <c r="AG128" s="9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43"/>
      <c r="R129" s="1"/>
      <c r="S129" s="1"/>
      <c r="T129" s="25"/>
      <c r="U129" s="25"/>
      <c r="V129" s="79"/>
      <c r="W129" s="79"/>
      <c r="X129" s="25"/>
      <c r="Y129" s="25"/>
      <c r="Z129" s="25"/>
      <c r="AA129" s="25"/>
      <c r="AB129" s="25"/>
      <c r="AC129" s="25"/>
      <c r="AD129" s="25"/>
      <c r="AE129" s="25"/>
      <c r="AF129" s="25"/>
      <c r="AG129" s="9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43"/>
      <c r="R130" s="1"/>
      <c r="S130" s="1"/>
      <c r="T130" s="25"/>
      <c r="U130" s="25"/>
      <c r="V130" s="79"/>
      <c r="W130" s="79"/>
      <c r="X130" s="25"/>
      <c r="Y130" s="25"/>
      <c r="Z130" s="25"/>
      <c r="AA130" s="25"/>
      <c r="AB130" s="25"/>
      <c r="AC130" s="25"/>
      <c r="AD130" s="25"/>
      <c r="AE130" s="25"/>
      <c r="AF130" s="25"/>
      <c r="AG130" s="9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43"/>
      <c r="R131" s="1"/>
      <c r="S131" s="1"/>
      <c r="T131" s="25"/>
      <c r="U131" s="25"/>
      <c r="V131" s="79"/>
      <c r="W131" s="79"/>
      <c r="X131" s="25"/>
      <c r="Y131" s="25"/>
      <c r="Z131" s="25"/>
      <c r="AA131" s="25"/>
      <c r="AB131" s="25"/>
      <c r="AC131" s="25"/>
      <c r="AD131" s="25"/>
      <c r="AE131" s="25"/>
      <c r="AF131" s="25"/>
      <c r="AG131" s="9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43"/>
      <c r="R132" s="1"/>
      <c r="S132" s="1"/>
      <c r="T132" s="25"/>
      <c r="U132" s="25"/>
      <c r="V132" s="79"/>
      <c r="W132" s="79"/>
      <c r="X132" s="25"/>
      <c r="Y132" s="25"/>
      <c r="Z132" s="25"/>
      <c r="AA132" s="25"/>
      <c r="AB132" s="25"/>
      <c r="AC132" s="25"/>
      <c r="AD132" s="25"/>
      <c r="AE132" s="25"/>
      <c r="AF132" s="25"/>
      <c r="AG132" s="9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43"/>
      <c r="R133" s="1"/>
      <c r="S133" s="1"/>
      <c r="T133" s="25"/>
      <c r="U133" s="25"/>
      <c r="V133" s="79"/>
      <c r="W133" s="79"/>
      <c r="X133" s="25"/>
      <c r="Y133" s="25"/>
      <c r="Z133" s="25"/>
      <c r="AA133" s="25"/>
      <c r="AB133" s="25"/>
      <c r="AC133" s="25"/>
      <c r="AD133" s="25"/>
      <c r="AE133" s="25"/>
      <c r="AF133" s="25"/>
      <c r="AG133" s="9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43"/>
      <c r="R134" s="1"/>
      <c r="S134" s="1"/>
      <c r="T134" s="25"/>
      <c r="U134" s="25"/>
      <c r="V134" s="79"/>
      <c r="W134" s="79"/>
      <c r="X134" s="25"/>
      <c r="Y134" s="25"/>
      <c r="Z134" s="25"/>
      <c r="AA134" s="25"/>
      <c r="AB134" s="25"/>
      <c r="AC134" s="25"/>
      <c r="AD134" s="25"/>
      <c r="AE134" s="25"/>
      <c r="AF134" s="25"/>
      <c r="AG134" s="9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43"/>
      <c r="R135" s="1"/>
      <c r="S135" s="1"/>
      <c r="T135" s="25"/>
      <c r="U135" s="25"/>
      <c r="V135" s="79"/>
      <c r="W135" s="79"/>
      <c r="X135" s="25"/>
      <c r="Y135" s="25"/>
      <c r="Z135" s="25"/>
      <c r="AA135" s="25"/>
      <c r="AB135" s="25"/>
      <c r="AC135" s="25"/>
      <c r="AD135" s="25"/>
      <c r="AE135" s="25"/>
      <c r="AF135" s="25"/>
      <c r="AG135" s="9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43"/>
      <c r="R136" s="1"/>
      <c r="S136" s="1"/>
      <c r="T136" s="25"/>
      <c r="U136" s="25"/>
      <c r="V136" s="79"/>
      <c r="W136" s="79"/>
      <c r="X136" s="25"/>
      <c r="Y136" s="25"/>
      <c r="Z136" s="25"/>
      <c r="AA136" s="25"/>
      <c r="AB136" s="25"/>
      <c r="AC136" s="25"/>
      <c r="AD136" s="25"/>
      <c r="AE136" s="25"/>
      <c r="AF136" s="25"/>
      <c r="AG136" s="9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43"/>
      <c r="R137" s="1"/>
      <c r="S137" s="1"/>
      <c r="T137" s="25"/>
      <c r="U137" s="25"/>
      <c r="V137" s="79"/>
      <c r="W137" s="79"/>
      <c r="X137" s="25"/>
      <c r="Y137" s="25"/>
      <c r="Z137" s="25"/>
      <c r="AA137" s="25"/>
      <c r="AB137" s="25"/>
      <c r="AC137" s="25"/>
      <c r="AD137" s="25"/>
      <c r="AE137" s="25"/>
      <c r="AF137" s="25"/>
      <c r="AG137" s="9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43"/>
      <c r="R138" s="1"/>
      <c r="S138" s="1"/>
      <c r="T138" s="25"/>
      <c r="U138" s="25"/>
      <c r="V138" s="79"/>
      <c r="W138" s="79"/>
      <c r="X138" s="25"/>
      <c r="Y138" s="25"/>
      <c r="Z138" s="25"/>
      <c r="AA138" s="25"/>
      <c r="AB138" s="25"/>
      <c r="AC138" s="25"/>
      <c r="AD138" s="25"/>
      <c r="AE138" s="25"/>
      <c r="AF138" s="25"/>
      <c r="AG138" s="9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43"/>
      <c r="R139" s="1"/>
      <c r="S139" s="1"/>
      <c r="T139" s="25"/>
      <c r="U139" s="25"/>
      <c r="V139" s="79"/>
      <c r="W139" s="79"/>
      <c r="X139" s="25"/>
      <c r="Y139" s="25"/>
      <c r="Z139" s="25"/>
      <c r="AA139" s="25"/>
      <c r="AB139" s="25"/>
      <c r="AC139" s="25"/>
      <c r="AD139" s="25"/>
      <c r="AE139" s="25"/>
      <c r="AF139" s="25"/>
      <c r="AG139" s="9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43"/>
      <c r="R140" s="1"/>
      <c r="S140" s="1"/>
      <c r="T140" s="25"/>
      <c r="U140" s="25"/>
      <c r="V140" s="79"/>
      <c r="W140" s="79"/>
      <c r="X140" s="25"/>
      <c r="Y140" s="25"/>
      <c r="Z140" s="25"/>
      <c r="AA140" s="25"/>
      <c r="AB140" s="25"/>
      <c r="AC140" s="25"/>
      <c r="AD140" s="25"/>
      <c r="AE140" s="25"/>
      <c r="AF140" s="25"/>
      <c r="AG140" s="9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43"/>
      <c r="R141" s="1"/>
      <c r="S141" s="1"/>
      <c r="T141" s="25"/>
      <c r="U141" s="25"/>
      <c r="V141" s="79"/>
      <c r="W141" s="79"/>
      <c r="X141" s="25"/>
      <c r="Y141" s="25"/>
      <c r="Z141" s="25"/>
      <c r="AA141" s="25"/>
      <c r="AB141" s="25"/>
      <c r="AC141" s="25"/>
      <c r="AD141" s="25"/>
      <c r="AE141" s="25"/>
      <c r="AF141" s="25"/>
      <c r="AG141" s="9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43"/>
      <c r="R142" s="1"/>
      <c r="S142" s="1"/>
      <c r="T142" s="25"/>
      <c r="U142" s="25"/>
      <c r="V142" s="79"/>
      <c r="W142" s="79"/>
      <c r="X142" s="25"/>
      <c r="Y142" s="25"/>
      <c r="Z142" s="25"/>
      <c r="AA142" s="25"/>
      <c r="AB142" s="25"/>
      <c r="AC142" s="25"/>
      <c r="AD142" s="25"/>
      <c r="AE142" s="25"/>
      <c r="AF142" s="25"/>
      <c r="AG142" s="9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43"/>
      <c r="R143" s="1"/>
      <c r="S143" s="1"/>
      <c r="T143" s="25"/>
      <c r="U143" s="25"/>
      <c r="V143" s="79"/>
      <c r="W143" s="79"/>
      <c r="X143" s="25"/>
      <c r="Y143" s="25"/>
      <c r="Z143" s="25"/>
      <c r="AA143" s="25"/>
      <c r="AB143" s="25"/>
      <c r="AC143" s="25"/>
      <c r="AD143" s="25"/>
      <c r="AE143" s="25"/>
      <c r="AF143" s="25"/>
      <c r="AG143" s="9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43"/>
      <c r="R144" s="1"/>
      <c r="S144" s="1"/>
      <c r="T144" s="25"/>
      <c r="U144" s="25"/>
      <c r="V144" s="79"/>
      <c r="W144" s="79"/>
      <c r="X144" s="25"/>
      <c r="Y144" s="25"/>
      <c r="Z144" s="25"/>
      <c r="AA144" s="25"/>
      <c r="AB144" s="25"/>
      <c r="AC144" s="25"/>
      <c r="AD144" s="25"/>
      <c r="AE144" s="25"/>
      <c r="AF144" s="25"/>
      <c r="AG144" s="9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43"/>
      <c r="R145" s="1"/>
      <c r="S145" s="1"/>
      <c r="T145" s="25"/>
      <c r="U145" s="25"/>
      <c r="V145" s="79"/>
      <c r="W145" s="79"/>
      <c r="X145" s="25"/>
      <c r="Y145" s="25"/>
      <c r="Z145" s="25"/>
      <c r="AA145" s="25"/>
      <c r="AB145" s="25"/>
      <c r="AC145" s="25"/>
      <c r="AD145" s="25"/>
      <c r="AE145" s="25"/>
      <c r="AF145" s="25"/>
      <c r="AG145" s="9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43"/>
      <c r="R146" s="1"/>
      <c r="S146" s="1"/>
      <c r="T146" s="25"/>
      <c r="U146" s="25"/>
      <c r="V146" s="79"/>
      <c r="W146" s="79"/>
      <c r="X146" s="25"/>
      <c r="Y146" s="25"/>
      <c r="Z146" s="25"/>
      <c r="AA146" s="25"/>
      <c r="AB146" s="25"/>
      <c r="AC146" s="25"/>
      <c r="AD146" s="25"/>
      <c r="AE146" s="25"/>
      <c r="AF146" s="25"/>
      <c r="AG146" s="9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43"/>
      <c r="R147" s="1"/>
      <c r="S147" s="1"/>
      <c r="T147" s="25"/>
      <c r="U147" s="25"/>
      <c r="V147" s="79"/>
      <c r="W147" s="79"/>
      <c r="X147" s="25"/>
      <c r="Y147" s="25"/>
      <c r="Z147" s="25"/>
      <c r="AA147" s="25"/>
      <c r="AB147" s="25"/>
      <c r="AC147" s="25"/>
      <c r="AD147" s="25"/>
      <c r="AE147" s="25"/>
      <c r="AF147" s="25"/>
      <c r="AG147" s="9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43"/>
      <c r="R148" s="1"/>
      <c r="S148" s="1"/>
      <c r="T148" s="25"/>
      <c r="U148" s="25"/>
      <c r="V148" s="79"/>
      <c r="W148" s="79"/>
      <c r="X148" s="25"/>
      <c r="Y148" s="25"/>
      <c r="Z148" s="25"/>
      <c r="AA148" s="25"/>
      <c r="AB148" s="25"/>
      <c r="AC148" s="25"/>
      <c r="AD148" s="25"/>
      <c r="AE148" s="25"/>
      <c r="AF148" s="25"/>
      <c r="AG148" s="9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43"/>
      <c r="R149" s="1"/>
      <c r="S149" s="1"/>
      <c r="T149" s="25"/>
      <c r="U149" s="25"/>
      <c r="V149" s="79"/>
      <c r="W149" s="79"/>
      <c r="X149" s="25"/>
      <c r="Y149" s="25"/>
      <c r="Z149" s="25"/>
      <c r="AA149" s="25"/>
      <c r="AB149" s="25"/>
      <c r="AC149" s="25"/>
      <c r="AD149" s="25"/>
      <c r="AE149" s="25"/>
      <c r="AF149" s="25"/>
      <c r="AG149" s="9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43"/>
      <c r="R150" s="1"/>
      <c r="S150" s="1"/>
      <c r="T150" s="25"/>
      <c r="U150" s="25"/>
      <c r="V150" s="79"/>
      <c r="W150" s="79"/>
      <c r="X150" s="25"/>
      <c r="Y150" s="25"/>
      <c r="Z150" s="25"/>
      <c r="AA150" s="25"/>
      <c r="AB150" s="25"/>
      <c r="AC150" s="25"/>
      <c r="AD150" s="25"/>
      <c r="AE150" s="25"/>
      <c r="AF150" s="25"/>
      <c r="AG150" s="9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43"/>
      <c r="R151" s="1"/>
      <c r="S151" s="1"/>
      <c r="T151" s="25"/>
      <c r="U151" s="25"/>
      <c r="V151" s="79"/>
      <c r="W151" s="79"/>
      <c r="X151" s="25"/>
      <c r="Y151" s="25"/>
      <c r="Z151" s="25"/>
      <c r="AA151" s="25"/>
      <c r="AB151" s="25"/>
      <c r="AC151" s="25"/>
      <c r="AD151" s="25"/>
      <c r="AE151" s="25"/>
      <c r="AF151" s="25"/>
      <c r="AG151" s="9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43"/>
      <c r="R152" s="1"/>
      <c r="S152" s="1"/>
      <c r="T152" s="25"/>
      <c r="U152" s="25"/>
      <c r="V152" s="79"/>
      <c r="W152" s="79"/>
      <c r="X152" s="25"/>
      <c r="Y152" s="25"/>
      <c r="Z152" s="25"/>
      <c r="AA152" s="25"/>
      <c r="AB152" s="25"/>
      <c r="AC152" s="25"/>
      <c r="AD152" s="25"/>
      <c r="AE152" s="25"/>
      <c r="AF152" s="25"/>
      <c r="AG152" s="9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43"/>
      <c r="R153" s="1"/>
      <c r="S153" s="1"/>
      <c r="T153" s="25"/>
      <c r="U153" s="25"/>
      <c r="V153" s="79"/>
      <c r="W153" s="79"/>
      <c r="X153" s="25"/>
      <c r="Y153" s="25"/>
      <c r="Z153" s="25"/>
      <c r="AA153" s="25"/>
      <c r="AB153" s="25"/>
      <c r="AC153" s="25"/>
      <c r="AD153" s="25"/>
      <c r="AE153" s="25"/>
      <c r="AF153" s="25"/>
      <c r="AG153" s="9"/>
      <c r="AH153" s="9"/>
      <c r="AI153" s="9"/>
      <c r="AJ153" s="9"/>
      <c r="AK153" s="9"/>
      <c r="AL15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1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20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3" t="s">
        <v>63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16"/>
      <c r="R1" s="116"/>
      <c r="S1" s="116"/>
      <c r="T1" s="116"/>
      <c r="U1" s="116"/>
      <c r="V1" s="94"/>
      <c r="W1" s="95"/>
      <c r="X1" s="83"/>
      <c r="Y1" s="96"/>
      <c r="Z1" s="96"/>
      <c r="AA1" s="96"/>
      <c r="AB1" s="96"/>
      <c r="AC1" s="96"/>
      <c r="AD1" s="96"/>
    </row>
    <row r="2" spans="1:30" x14ac:dyDescent="0.25">
      <c r="A2" s="9"/>
      <c r="B2" s="113" t="s">
        <v>47</v>
      </c>
      <c r="C2" s="114" t="s">
        <v>54</v>
      </c>
      <c r="D2" s="115"/>
      <c r="E2" s="114"/>
      <c r="F2" s="114"/>
      <c r="G2" s="12"/>
      <c r="H2" s="12"/>
      <c r="I2" s="12"/>
      <c r="J2" s="12"/>
      <c r="K2" s="12"/>
      <c r="L2" s="12"/>
      <c r="M2" s="12"/>
      <c r="N2" s="12"/>
      <c r="O2" s="12"/>
      <c r="P2" s="12"/>
      <c r="Q2" s="117"/>
      <c r="R2" s="117"/>
      <c r="S2" s="117"/>
      <c r="T2" s="117"/>
      <c r="U2" s="117"/>
      <c r="V2" s="12"/>
      <c r="W2" s="97"/>
      <c r="X2" s="48"/>
      <c r="Y2" s="96"/>
      <c r="Z2" s="96"/>
      <c r="AA2" s="96"/>
      <c r="AB2" s="96"/>
      <c r="AC2" s="96"/>
      <c r="AD2" s="96"/>
    </row>
    <row r="3" spans="1:30" x14ac:dyDescent="0.25">
      <c r="A3" s="9"/>
      <c r="B3" s="98" t="s">
        <v>64</v>
      </c>
      <c r="C3" s="23" t="s">
        <v>65</v>
      </c>
      <c r="D3" s="99" t="s">
        <v>66</v>
      </c>
      <c r="E3" s="100" t="s">
        <v>1</v>
      </c>
      <c r="F3" s="25"/>
      <c r="G3" s="101" t="s">
        <v>67</v>
      </c>
      <c r="H3" s="102" t="s">
        <v>68</v>
      </c>
      <c r="I3" s="102" t="s">
        <v>31</v>
      </c>
      <c r="J3" s="18" t="s">
        <v>69</v>
      </c>
      <c r="K3" s="103" t="s">
        <v>70</v>
      </c>
      <c r="L3" s="103" t="s">
        <v>71</v>
      </c>
      <c r="M3" s="101" t="s">
        <v>72</v>
      </c>
      <c r="N3" s="101" t="s">
        <v>30</v>
      </c>
      <c r="O3" s="102" t="s">
        <v>73</v>
      </c>
      <c r="P3" s="101" t="s">
        <v>68</v>
      </c>
      <c r="Q3" s="118" t="s">
        <v>3</v>
      </c>
      <c r="R3" s="118">
        <v>1</v>
      </c>
      <c r="S3" s="118">
        <v>2</v>
      </c>
      <c r="T3" s="118">
        <v>3</v>
      </c>
      <c r="U3" s="118" t="s">
        <v>74</v>
      </c>
      <c r="V3" s="18" t="s">
        <v>21</v>
      </c>
      <c r="W3" s="17" t="s">
        <v>75</v>
      </c>
      <c r="X3" s="17" t="s">
        <v>76</v>
      </c>
      <c r="Y3" s="96"/>
      <c r="Z3" s="96"/>
      <c r="AA3" s="96"/>
      <c r="AB3" s="96"/>
      <c r="AC3" s="96"/>
      <c r="AD3" s="96"/>
    </row>
    <row r="4" spans="1:30" x14ac:dyDescent="0.25">
      <c r="A4" s="9"/>
      <c r="B4" s="133" t="s">
        <v>82</v>
      </c>
      <c r="C4" s="134" t="s">
        <v>85</v>
      </c>
      <c r="D4" s="111" t="s">
        <v>78</v>
      </c>
      <c r="E4" s="135" t="s">
        <v>48</v>
      </c>
      <c r="F4" s="91"/>
      <c r="G4" s="112">
        <v>1</v>
      </c>
      <c r="H4" s="136"/>
      <c r="I4" s="112"/>
      <c r="J4" s="137" t="s">
        <v>83</v>
      </c>
      <c r="K4" s="137">
        <v>4</v>
      </c>
      <c r="L4" s="137"/>
      <c r="M4" s="137">
        <v>1</v>
      </c>
      <c r="N4" s="112"/>
      <c r="O4" s="136">
        <v>1</v>
      </c>
      <c r="P4" s="112"/>
      <c r="Q4" s="138" t="s">
        <v>86</v>
      </c>
      <c r="R4" s="138" t="s">
        <v>87</v>
      </c>
      <c r="S4" s="138"/>
      <c r="T4" s="138" t="s">
        <v>87</v>
      </c>
      <c r="U4" s="138" t="s">
        <v>88</v>
      </c>
      <c r="V4" s="139">
        <v>0.75</v>
      </c>
      <c r="W4" s="140" t="s">
        <v>84</v>
      </c>
      <c r="X4" s="112">
        <v>1423</v>
      </c>
      <c r="Y4" s="96"/>
      <c r="Z4" s="96"/>
      <c r="AA4" s="96"/>
      <c r="AB4" s="96"/>
      <c r="AC4" s="96"/>
      <c r="AD4" s="96"/>
    </row>
    <row r="5" spans="1:30" x14ac:dyDescent="0.25">
      <c r="A5" s="24"/>
      <c r="B5" s="141" t="s">
        <v>77</v>
      </c>
      <c r="C5" s="134" t="s">
        <v>89</v>
      </c>
      <c r="D5" s="111" t="s">
        <v>78</v>
      </c>
      <c r="E5" s="135" t="s">
        <v>44</v>
      </c>
      <c r="F5" s="91"/>
      <c r="G5" s="112">
        <v>1</v>
      </c>
      <c r="H5" s="136"/>
      <c r="I5" s="112"/>
      <c r="J5" s="137" t="s">
        <v>79</v>
      </c>
      <c r="K5" s="137">
        <v>4</v>
      </c>
      <c r="L5" s="137" t="s">
        <v>80</v>
      </c>
      <c r="M5" s="137">
        <v>1</v>
      </c>
      <c r="N5" s="112"/>
      <c r="O5" s="136">
        <v>1</v>
      </c>
      <c r="P5" s="112">
        <v>1</v>
      </c>
      <c r="Q5" s="138" t="s">
        <v>90</v>
      </c>
      <c r="R5" s="138" t="s">
        <v>87</v>
      </c>
      <c r="S5" s="138" t="s">
        <v>91</v>
      </c>
      <c r="T5" s="138" t="s">
        <v>88</v>
      </c>
      <c r="U5" s="138" t="s">
        <v>88</v>
      </c>
      <c r="V5" s="139">
        <v>0.5</v>
      </c>
      <c r="W5" s="141" t="s">
        <v>81</v>
      </c>
      <c r="X5" s="112">
        <v>2071</v>
      </c>
      <c r="Y5" s="96"/>
      <c r="Z5" s="96"/>
      <c r="AA5" s="96"/>
      <c r="AB5" s="96"/>
      <c r="AC5" s="96"/>
      <c r="AD5" s="96"/>
    </row>
    <row r="6" spans="1:30" x14ac:dyDescent="0.25">
      <c r="A6" s="24"/>
      <c r="B6" s="23" t="s">
        <v>9</v>
      </c>
      <c r="C6" s="18"/>
      <c r="D6" s="17"/>
      <c r="E6" s="121"/>
      <c r="F6" s="122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>
        <v>2</v>
      </c>
      <c r="P6" s="19">
        <v>1</v>
      </c>
      <c r="Q6" s="124" t="s">
        <v>92</v>
      </c>
      <c r="R6" s="124" t="s">
        <v>93</v>
      </c>
      <c r="S6" s="124" t="s">
        <v>91</v>
      </c>
      <c r="T6" s="124" t="s">
        <v>94</v>
      </c>
      <c r="U6" s="124" t="s">
        <v>95</v>
      </c>
      <c r="V6" s="38">
        <v>0.6</v>
      </c>
      <c r="W6" s="123"/>
      <c r="X6" s="124"/>
      <c r="Y6" s="96"/>
      <c r="Z6" s="96"/>
      <c r="AA6" s="96"/>
      <c r="AB6" s="96"/>
      <c r="AC6" s="96"/>
      <c r="AD6" s="96"/>
    </row>
    <row r="7" spans="1:30" x14ac:dyDescent="0.25">
      <c r="A7" s="24"/>
      <c r="B7" s="125"/>
      <c r="C7" s="126"/>
      <c r="D7" s="127"/>
      <c r="E7" s="128"/>
      <c r="F7" s="129"/>
      <c r="G7" s="126"/>
      <c r="H7" s="126"/>
      <c r="I7" s="126"/>
      <c r="J7" s="130"/>
      <c r="K7" s="130"/>
      <c r="L7" s="130"/>
      <c r="M7" s="126"/>
      <c r="N7" s="126"/>
      <c r="O7" s="126"/>
      <c r="P7" s="126"/>
      <c r="Q7" s="131"/>
      <c r="R7" s="131"/>
      <c r="S7" s="131"/>
      <c r="T7" s="131"/>
      <c r="U7" s="131"/>
      <c r="V7" s="126"/>
      <c r="W7" s="127"/>
      <c r="X7" s="132"/>
      <c r="Y7" s="96"/>
      <c r="Z7" s="96"/>
      <c r="AA7" s="96"/>
      <c r="AB7" s="96"/>
      <c r="AC7" s="96"/>
      <c r="AD7" s="96"/>
    </row>
    <row r="8" spans="1:30" x14ac:dyDescent="0.25">
      <c r="A8" s="24"/>
      <c r="B8" s="104"/>
      <c r="C8" s="1"/>
      <c r="D8" s="104"/>
      <c r="E8" s="105"/>
      <c r="G8" s="1"/>
      <c r="H8" s="43"/>
      <c r="I8" s="1"/>
      <c r="J8" s="25"/>
      <c r="K8" s="25"/>
      <c r="L8" s="25"/>
      <c r="M8" s="1"/>
      <c r="N8" s="1"/>
      <c r="O8" s="1"/>
      <c r="P8" s="1"/>
      <c r="Q8" s="119"/>
      <c r="R8" s="119"/>
      <c r="S8" s="119"/>
      <c r="T8" s="119"/>
      <c r="U8" s="119"/>
      <c r="V8" s="1"/>
      <c r="W8" s="104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4"/>
      <c r="C9" s="1"/>
      <c r="D9" s="104"/>
      <c r="E9" s="105"/>
      <c r="G9" s="1"/>
      <c r="H9" s="43"/>
      <c r="I9" s="1"/>
      <c r="J9" s="25"/>
      <c r="K9" s="25"/>
      <c r="L9" s="25"/>
      <c r="M9" s="1"/>
      <c r="N9" s="1"/>
      <c r="O9" s="1"/>
      <c r="P9" s="1"/>
      <c r="Q9" s="119"/>
      <c r="R9" s="119"/>
      <c r="S9" s="119"/>
      <c r="T9" s="119"/>
      <c r="U9" s="119"/>
      <c r="V9" s="1"/>
      <c r="W9" s="104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4"/>
      <c r="C10" s="1"/>
      <c r="D10" s="104"/>
      <c r="E10" s="105"/>
      <c r="G10" s="1"/>
      <c r="H10" s="43"/>
      <c r="I10" s="1"/>
      <c r="J10" s="25"/>
      <c r="K10" s="25"/>
      <c r="L10" s="25"/>
      <c r="M10" s="1"/>
      <c r="N10" s="1"/>
      <c r="O10" s="1"/>
      <c r="P10" s="1"/>
      <c r="Q10" s="119"/>
      <c r="R10" s="119"/>
      <c r="S10" s="119"/>
      <c r="T10" s="119"/>
      <c r="U10" s="119"/>
      <c r="V10" s="1"/>
      <c r="W10" s="104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4"/>
      <c r="C11" s="1"/>
      <c r="D11" s="104"/>
      <c r="E11" s="105"/>
      <c r="G11" s="1"/>
      <c r="H11" s="43"/>
      <c r="I11" s="1"/>
      <c r="J11" s="25"/>
      <c r="K11" s="25"/>
      <c r="L11" s="25"/>
      <c r="M11" s="1"/>
      <c r="N11" s="1"/>
      <c r="O11" s="1"/>
      <c r="P11" s="1"/>
      <c r="Q11" s="119"/>
      <c r="R11" s="119"/>
      <c r="S11" s="119"/>
      <c r="T11" s="119"/>
      <c r="U11" s="119"/>
      <c r="V11" s="1"/>
      <c r="W11" s="104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4"/>
      <c r="C12" s="1"/>
      <c r="D12" s="104"/>
      <c r="E12" s="105"/>
      <c r="G12" s="1"/>
      <c r="H12" s="43"/>
      <c r="I12" s="1"/>
      <c r="J12" s="25"/>
      <c r="K12" s="25"/>
      <c r="L12" s="25"/>
      <c r="M12" s="1"/>
      <c r="N12" s="1"/>
      <c r="O12" s="1"/>
      <c r="P12" s="1"/>
      <c r="Q12" s="119"/>
      <c r="R12" s="119"/>
      <c r="S12" s="119"/>
      <c r="T12" s="119"/>
      <c r="U12" s="119"/>
      <c r="V12" s="1"/>
      <c r="W12" s="104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4"/>
      <c r="C13" s="1"/>
      <c r="D13" s="104"/>
      <c r="E13" s="105"/>
      <c r="G13" s="1"/>
      <c r="H13" s="43"/>
      <c r="I13" s="1"/>
      <c r="J13" s="25"/>
      <c r="K13" s="25"/>
      <c r="L13" s="25"/>
      <c r="M13" s="1"/>
      <c r="N13" s="1"/>
      <c r="O13" s="1"/>
      <c r="P13" s="1"/>
      <c r="Q13" s="119"/>
      <c r="R13" s="119"/>
      <c r="S13" s="119"/>
      <c r="T13" s="119"/>
      <c r="U13" s="119"/>
      <c r="V13" s="1"/>
      <c r="W13" s="104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4"/>
      <c r="C14" s="1"/>
      <c r="D14" s="104"/>
      <c r="E14" s="105"/>
      <c r="G14" s="1"/>
      <c r="H14" s="43"/>
      <c r="I14" s="1"/>
      <c r="J14" s="25"/>
      <c r="K14" s="25"/>
      <c r="L14" s="25"/>
      <c r="M14" s="1"/>
      <c r="N14" s="1"/>
      <c r="O14" s="1"/>
      <c r="P14" s="1"/>
      <c r="Q14" s="119"/>
      <c r="R14" s="119"/>
      <c r="S14" s="119"/>
      <c r="T14" s="119"/>
      <c r="U14" s="119"/>
      <c r="V14" s="1"/>
      <c r="W14" s="104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4"/>
      <c r="C15" s="1"/>
      <c r="D15" s="104"/>
      <c r="E15" s="105"/>
      <c r="G15" s="1"/>
      <c r="H15" s="43"/>
      <c r="I15" s="1"/>
      <c r="J15" s="25"/>
      <c r="K15" s="25"/>
      <c r="L15" s="25"/>
      <c r="M15" s="1"/>
      <c r="N15" s="1"/>
      <c r="O15" s="1"/>
      <c r="P15" s="1"/>
      <c r="Q15" s="119"/>
      <c r="R15" s="119"/>
      <c r="S15" s="119"/>
      <c r="T15" s="119"/>
      <c r="U15" s="119"/>
      <c r="V15" s="1"/>
      <c r="W15" s="104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4"/>
      <c r="C16" s="1"/>
      <c r="D16" s="104"/>
      <c r="E16" s="105"/>
      <c r="G16" s="1"/>
      <c r="H16" s="43"/>
      <c r="I16" s="1"/>
      <c r="J16" s="25"/>
      <c r="K16" s="25"/>
      <c r="L16" s="25"/>
      <c r="M16" s="1"/>
      <c r="N16" s="1"/>
      <c r="O16" s="1"/>
      <c r="P16" s="1"/>
      <c r="Q16" s="119"/>
      <c r="R16" s="119"/>
      <c r="S16" s="119"/>
      <c r="T16" s="119"/>
      <c r="U16" s="119"/>
      <c r="V16" s="1"/>
      <c r="W16" s="104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4"/>
      <c r="C17" s="1"/>
      <c r="D17" s="104"/>
      <c r="E17" s="105"/>
      <c r="G17" s="1"/>
      <c r="H17" s="43"/>
      <c r="I17" s="1"/>
      <c r="J17" s="25"/>
      <c r="K17" s="25"/>
      <c r="L17" s="25"/>
      <c r="M17" s="1"/>
      <c r="N17" s="1"/>
      <c r="O17" s="1"/>
      <c r="P17" s="1"/>
      <c r="Q17" s="119"/>
      <c r="R17" s="119"/>
      <c r="S17" s="119"/>
      <c r="T17" s="119"/>
      <c r="U17" s="119"/>
      <c r="V17" s="1"/>
      <c r="W17" s="104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4"/>
      <c r="C18" s="1"/>
      <c r="D18" s="104"/>
      <c r="E18" s="105"/>
      <c r="G18" s="1"/>
      <c r="H18" s="43"/>
      <c r="I18" s="1"/>
      <c r="J18" s="25"/>
      <c r="K18" s="25"/>
      <c r="L18" s="25"/>
      <c r="M18" s="1"/>
      <c r="N18" s="1"/>
      <c r="O18" s="1"/>
      <c r="P18" s="1"/>
      <c r="Q18" s="119"/>
      <c r="R18" s="119"/>
      <c r="S18" s="119"/>
      <c r="T18" s="119"/>
      <c r="U18" s="119"/>
      <c r="V18" s="1"/>
      <c r="W18" s="104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4"/>
      <c r="C19" s="1"/>
      <c r="D19" s="104"/>
      <c r="E19" s="105"/>
      <c r="G19" s="1"/>
      <c r="H19" s="43"/>
      <c r="I19" s="1"/>
      <c r="J19" s="25"/>
      <c r="K19" s="25"/>
      <c r="L19" s="25"/>
      <c r="M19" s="1"/>
      <c r="N19" s="1"/>
      <c r="O19" s="1"/>
      <c r="P19" s="1"/>
      <c r="Q19" s="119"/>
      <c r="R19" s="119"/>
      <c r="S19" s="119"/>
      <c r="T19" s="119"/>
      <c r="U19" s="119"/>
      <c r="V19" s="1"/>
      <c r="W19" s="104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4"/>
      <c r="C20" s="1"/>
      <c r="D20" s="104"/>
      <c r="E20" s="105"/>
      <c r="G20" s="1"/>
      <c r="H20" s="43"/>
      <c r="I20" s="1"/>
      <c r="J20" s="25"/>
      <c r="K20" s="25"/>
      <c r="L20" s="25"/>
      <c r="M20" s="1"/>
      <c r="N20" s="1"/>
      <c r="O20" s="1"/>
      <c r="P20" s="1"/>
      <c r="Q20" s="119"/>
      <c r="R20" s="119"/>
      <c r="S20" s="119"/>
      <c r="T20" s="119"/>
      <c r="U20" s="119"/>
      <c r="V20" s="1"/>
      <c r="W20" s="104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4"/>
      <c r="C21" s="1"/>
      <c r="D21" s="104"/>
      <c r="E21" s="105"/>
      <c r="G21" s="1"/>
      <c r="H21" s="43"/>
      <c r="I21" s="1"/>
      <c r="J21" s="25"/>
      <c r="K21" s="25"/>
      <c r="L21" s="25"/>
      <c r="M21" s="1"/>
      <c r="N21" s="1"/>
      <c r="O21" s="1"/>
      <c r="P21" s="1"/>
      <c r="Q21" s="119"/>
      <c r="R21" s="119"/>
      <c r="S21" s="119"/>
      <c r="T21" s="119"/>
      <c r="U21" s="119"/>
      <c r="V21" s="1"/>
      <c r="W21" s="104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4"/>
      <c r="C22" s="1"/>
      <c r="D22" s="104"/>
      <c r="E22" s="105"/>
      <c r="G22" s="1"/>
      <c r="H22" s="43"/>
      <c r="I22" s="1"/>
      <c r="J22" s="25"/>
      <c r="K22" s="25"/>
      <c r="L22" s="25"/>
      <c r="M22" s="1"/>
      <c r="N22" s="1"/>
      <c r="O22" s="1"/>
      <c r="P22" s="1"/>
      <c r="Q22" s="119"/>
      <c r="R22" s="119"/>
      <c r="S22" s="119"/>
      <c r="T22" s="119"/>
      <c r="U22" s="119"/>
      <c r="V22" s="1"/>
      <c r="W22" s="104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4"/>
      <c r="C23" s="1"/>
      <c r="D23" s="104"/>
      <c r="E23" s="105"/>
      <c r="G23" s="1"/>
      <c r="H23" s="43"/>
      <c r="I23" s="1"/>
      <c r="J23" s="25"/>
      <c r="K23" s="25"/>
      <c r="L23" s="25"/>
      <c r="M23" s="1"/>
      <c r="N23" s="1"/>
      <c r="O23" s="1"/>
      <c r="P23" s="1"/>
      <c r="Q23" s="119"/>
      <c r="R23" s="119"/>
      <c r="S23" s="119"/>
      <c r="T23" s="119"/>
      <c r="U23" s="119"/>
      <c r="V23" s="1"/>
      <c r="W23" s="104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4"/>
      <c r="C24" s="1"/>
      <c r="D24" s="104"/>
      <c r="E24" s="105"/>
      <c r="G24" s="1"/>
      <c r="H24" s="43"/>
      <c r="I24" s="1"/>
      <c r="J24" s="25"/>
      <c r="K24" s="25"/>
      <c r="L24" s="25"/>
      <c r="M24" s="1"/>
      <c r="N24" s="1"/>
      <c r="O24" s="1"/>
      <c r="P24" s="1"/>
      <c r="Q24" s="119"/>
      <c r="R24" s="119"/>
      <c r="S24" s="119"/>
      <c r="T24" s="119"/>
      <c r="U24" s="119"/>
      <c r="V24" s="1"/>
      <c r="W24" s="104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4"/>
      <c r="C25" s="1"/>
      <c r="D25" s="104"/>
      <c r="E25" s="105"/>
      <c r="G25" s="1"/>
      <c r="H25" s="43"/>
      <c r="I25" s="1"/>
      <c r="J25" s="25"/>
      <c r="K25" s="25"/>
      <c r="L25" s="25"/>
      <c r="M25" s="1"/>
      <c r="N25" s="1"/>
      <c r="O25" s="1"/>
      <c r="P25" s="1"/>
      <c r="Q25" s="119"/>
      <c r="R25" s="119"/>
      <c r="S25" s="119"/>
      <c r="T25" s="119"/>
      <c r="U25" s="119"/>
      <c r="V25" s="1"/>
      <c r="W25" s="104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4"/>
      <c r="C26" s="1"/>
      <c r="D26" s="104"/>
      <c r="E26" s="105"/>
      <c r="G26" s="1"/>
      <c r="H26" s="43"/>
      <c r="I26" s="1"/>
      <c r="J26" s="25"/>
      <c r="K26" s="25"/>
      <c r="L26" s="25"/>
      <c r="M26" s="1"/>
      <c r="N26" s="1"/>
      <c r="O26" s="1"/>
      <c r="P26" s="1"/>
      <c r="Q26" s="119"/>
      <c r="R26" s="119"/>
      <c r="S26" s="119"/>
      <c r="T26" s="119"/>
      <c r="U26" s="119"/>
      <c r="V26" s="1"/>
      <c r="W26" s="104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4"/>
      <c r="C27" s="1"/>
      <c r="D27" s="104"/>
      <c r="E27" s="105"/>
      <c r="G27" s="1"/>
      <c r="H27" s="43"/>
      <c r="I27" s="1"/>
      <c r="J27" s="25"/>
      <c r="K27" s="25"/>
      <c r="L27" s="25"/>
      <c r="M27" s="1"/>
      <c r="N27" s="1"/>
      <c r="O27" s="1"/>
      <c r="P27" s="1"/>
      <c r="Q27" s="119"/>
      <c r="R27" s="119"/>
      <c r="S27" s="119"/>
      <c r="T27" s="119"/>
      <c r="U27" s="119"/>
      <c r="V27" s="1"/>
      <c r="W27" s="104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4"/>
      <c r="C28" s="1"/>
      <c r="D28" s="104"/>
      <c r="E28" s="105"/>
      <c r="G28" s="1"/>
      <c r="H28" s="43"/>
      <c r="I28" s="1"/>
      <c r="J28" s="25"/>
      <c r="K28" s="25"/>
      <c r="L28" s="25"/>
      <c r="M28" s="1"/>
      <c r="N28" s="1"/>
      <c r="O28" s="1"/>
      <c r="P28" s="1"/>
      <c r="Q28" s="119"/>
      <c r="R28" s="119"/>
      <c r="S28" s="119"/>
      <c r="T28" s="119"/>
      <c r="U28" s="119"/>
      <c r="V28" s="1"/>
      <c r="W28" s="104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4"/>
      <c r="C29" s="1"/>
      <c r="D29" s="104"/>
      <c r="E29" s="105"/>
      <c r="G29" s="1"/>
      <c r="H29" s="43"/>
      <c r="I29" s="1"/>
      <c r="J29" s="25"/>
      <c r="K29" s="25"/>
      <c r="L29" s="25"/>
      <c r="M29" s="1"/>
      <c r="N29" s="1"/>
      <c r="O29" s="1"/>
      <c r="P29" s="1"/>
      <c r="Q29" s="119"/>
      <c r="R29" s="119"/>
      <c r="S29" s="119"/>
      <c r="T29" s="119"/>
      <c r="U29" s="119"/>
      <c r="V29" s="1"/>
      <c r="W29" s="104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4"/>
      <c r="C30" s="1"/>
      <c r="D30" s="104"/>
      <c r="E30" s="105"/>
      <c r="G30" s="1"/>
      <c r="H30" s="43"/>
      <c r="I30" s="1"/>
      <c r="J30" s="25"/>
      <c r="K30" s="25"/>
      <c r="L30" s="25"/>
      <c r="M30" s="1"/>
      <c r="N30" s="1"/>
      <c r="O30" s="1"/>
      <c r="P30" s="1"/>
      <c r="Q30" s="119"/>
      <c r="R30" s="119"/>
      <c r="S30" s="119"/>
      <c r="T30" s="119"/>
      <c r="U30" s="119"/>
      <c r="V30" s="1"/>
      <c r="W30" s="104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4"/>
      <c r="C31" s="1"/>
      <c r="D31" s="104"/>
      <c r="E31" s="105"/>
      <c r="G31" s="1"/>
      <c r="H31" s="43"/>
      <c r="I31" s="1"/>
      <c r="J31" s="25"/>
      <c r="K31" s="25"/>
      <c r="L31" s="25"/>
      <c r="M31" s="1"/>
      <c r="N31" s="1"/>
      <c r="O31" s="1"/>
      <c r="P31" s="1"/>
      <c r="Q31" s="119"/>
      <c r="R31" s="119"/>
      <c r="S31" s="119"/>
      <c r="T31" s="119"/>
      <c r="U31" s="119"/>
      <c r="V31" s="1"/>
      <c r="W31" s="104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4"/>
      <c r="C32" s="1"/>
      <c r="D32" s="104"/>
      <c r="E32" s="105"/>
      <c r="G32" s="1"/>
      <c r="H32" s="43"/>
      <c r="I32" s="1"/>
      <c r="J32" s="25"/>
      <c r="K32" s="25"/>
      <c r="L32" s="25"/>
      <c r="M32" s="1"/>
      <c r="N32" s="1"/>
      <c r="O32" s="1"/>
      <c r="P32" s="1"/>
      <c r="Q32" s="119"/>
      <c r="R32" s="119"/>
      <c r="S32" s="119"/>
      <c r="T32" s="119"/>
      <c r="U32" s="119"/>
      <c r="V32" s="1"/>
      <c r="W32" s="104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4"/>
      <c r="C33" s="1"/>
      <c r="D33" s="104"/>
      <c r="E33" s="105"/>
      <c r="G33" s="1"/>
      <c r="H33" s="43"/>
      <c r="I33" s="1"/>
      <c r="J33" s="25"/>
      <c r="K33" s="25"/>
      <c r="L33" s="25"/>
      <c r="M33" s="1"/>
      <c r="N33" s="1"/>
      <c r="O33" s="1"/>
      <c r="P33" s="1"/>
      <c r="Q33" s="119"/>
      <c r="R33" s="119"/>
      <c r="S33" s="119"/>
      <c r="T33" s="119"/>
      <c r="U33" s="119"/>
      <c r="V33" s="1"/>
      <c r="W33" s="104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4"/>
      <c r="C34" s="1"/>
      <c r="D34" s="104"/>
      <c r="E34" s="105"/>
      <c r="G34" s="1"/>
      <c r="H34" s="43"/>
      <c r="I34" s="1"/>
      <c r="J34" s="25"/>
      <c r="K34" s="25"/>
      <c r="L34" s="25"/>
      <c r="M34" s="1"/>
      <c r="N34" s="1"/>
      <c r="O34" s="1"/>
      <c r="P34" s="1"/>
      <c r="Q34" s="119"/>
      <c r="R34" s="119"/>
      <c r="S34" s="119"/>
      <c r="T34" s="119"/>
      <c r="U34" s="119"/>
      <c r="V34" s="1"/>
      <c r="W34" s="104"/>
      <c r="X34" s="1"/>
      <c r="Y34" s="96"/>
      <c r="Z34" s="96"/>
      <c r="AA34" s="96"/>
      <c r="AB34" s="96"/>
      <c r="AC34" s="96"/>
      <c r="AD34" s="96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2019-01-25T13:37:55Z</dcterms:modified>
</cp:coreProperties>
</file>