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9" i="1" l="1"/>
  <c r="O9" i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H9" i="1"/>
  <c r="H13" i="1" s="1"/>
  <c r="G9" i="1"/>
  <c r="G13" i="1" s="1"/>
  <c r="F9" i="1"/>
  <c r="F13" i="1" s="1"/>
  <c r="E9" i="1"/>
  <c r="E13" i="1" s="1"/>
  <c r="N13" i="1"/>
  <c r="I16" i="1" l="1"/>
  <c r="M16" i="1" s="1"/>
  <c r="G16" i="1"/>
  <c r="F16" i="1"/>
  <c r="K13" i="1"/>
  <c r="D10" i="1"/>
  <c r="M13" i="1"/>
  <c r="H16" i="1"/>
  <c r="L13" i="1"/>
  <c r="E16" i="1"/>
  <c r="K16" i="1" l="1"/>
  <c r="L16" i="1"/>
</calcChain>
</file>

<file path=xl/sharedStrings.xml><?xml version="1.0" encoding="utf-8"?>
<sst xmlns="http://schemas.openxmlformats.org/spreadsheetml/2006/main" count="101" uniqueCount="70">
  <si>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</si>
  <si>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</si>
  <si>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</si>
  <si>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</si>
  <si>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</si>
  <si>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</si>
  <si>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</si>
  <si>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</si>
  <si>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</si>
  <si>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</si>
  <si>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</si>
  <si>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</si>
  <si>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</si>
  <si>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</si>
  <si>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</si>
  <si>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</si>
  <si>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</si>
  <si>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</si>
  <si>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</si>
  <si>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</si>
  <si>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</si>
  <si>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</si>
  <si>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</si>
  <si>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</si>
  <si>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</si>
  <si>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</si>
  <si>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</si>
  <si>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</si>
  <si>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</si>
  <si>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</si>
  <si>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</si>
  <si>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</si>
  <si>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</si>
  <si>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</si>
  <si>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</si>
  <si>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</si>
  <si>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</si>
  <si>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</si>
  <si>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1963</t>
  </si>
  <si>
    <t>IPV</t>
  </si>
  <si>
    <t>suomensarja</t>
  </si>
  <si>
    <t>ykkössarja</t>
  </si>
  <si>
    <t>IPV = Imatran Pallo-Veikot  (1955)</t>
  </si>
  <si>
    <t>12.  ottelu</t>
  </si>
  <si>
    <t>MESTARUUSSARJA</t>
  </si>
  <si>
    <t>10.</t>
  </si>
  <si>
    <t>13.05. 1984  IPV - IT  8-17</t>
  </si>
  <si>
    <t>26.07. 1984  Tahko - IPV  32-7</t>
  </si>
  <si>
    <t>URA SM-SARJASSA</t>
  </si>
  <si>
    <t>Cup</t>
  </si>
  <si>
    <t>Tuija Lippojoki os. Kosonen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</si>
  <si>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</si>
  <si>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</si>
  <si>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</si>
  <si>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</si>
  <si>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</si>
  <si>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</si>
  <si>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</si>
  <si>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</si>
  <si>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</si>
  <si>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</si>
  <si>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</si>
  <si>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</si>
  <si>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</si>
  <si>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</si>
  <si>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29.07. 1978  Jyväskylä</t>
  </si>
  <si>
    <t xml:space="preserve">  1-33</t>
  </si>
  <si>
    <t>Itä</t>
  </si>
  <si>
    <t>2v</t>
  </si>
  <si>
    <t>Juha Iivanainen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</si>
</sst>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1.1406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50</v>
      </c>
      <c r="C1" s="2"/>
      <c r="D1" s="3"/>
      <c r="E1" s="3"/>
      <c r="F1" s="4" t="s">
        <v>38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49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45</v>
      </c>
      <c r="D4" s="41" t="s">
        <v>39</v>
      </c>
      <c r="E4" s="27">
        <v>14</v>
      </c>
      <c r="F4" s="27">
        <v>0</v>
      </c>
      <c r="G4" s="27">
        <v>2</v>
      </c>
      <c r="H4" s="27">
        <v>10</v>
      </c>
      <c r="I4" s="27">
        <v>41</v>
      </c>
      <c r="J4" s="27">
        <v>12</v>
      </c>
      <c r="K4" s="27">
        <v>16</v>
      </c>
      <c r="L4" s="27">
        <v>11</v>
      </c>
      <c r="M4" s="27">
        <v>2</v>
      </c>
      <c r="N4" s="30">
        <v>0.52564102564102566</v>
      </c>
      <c r="O4" s="25">
        <v>78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4">
        <v>1987</v>
      </c>
      <c r="C7" s="74"/>
      <c r="D7" s="75" t="s">
        <v>39</v>
      </c>
      <c r="E7" s="74"/>
      <c r="F7" s="76" t="s">
        <v>40</v>
      </c>
      <c r="G7" s="77"/>
      <c r="H7" s="78"/>
      <c r="I7" s="74"/>
      <c r="J7" s="74"/>
      <c r="K7" s="74"/>
      <c r="L7" s="74"/>
      <c r="M7" s="74"/>
      <c r="N7" s="79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0">
        <v>1988</v>
      </c>
      <c r="C8" s="80"/>
      <c r="D8" s="81" t="s">
        <v>39</v>
      </c>
      <c r="E8" s="80"/>
      <c r="F8" s="82" t="s">
        <v>41</v>
      </c>
      <c r="G8" s="83"/>
      <c r="H8" s="84"/>
      <c r="I8" s="80"/>
      <c r="J8" s="80"/>
      <c r="K8" s="80"/>
      <c r="L8" s="80"/>
      <c r="M8" s="80"/>
      <c r="N8" s="85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14</v>
      </c>
      <c r="F9" s="19">
        <f t="shared" si="0"/>
        <v>0</v>
      </c>
      <c r="G9" s="19">
        <f t="shared" si="0"/>
        <v>2</v>
      </c>
      <c r="H9" s="19">
        <f t="shared" si="0"/>
        <v>10</v>
      </c>
      <c r="I9" s="19">
        <f t="shared" si="0"/>
        <v>41</v>
      </c>
      <c r="J9" s="19">
        <f t="shared" si="0"/>
        <v>12</v>
      </c>
      <c r="K9" s="19">
        <f t="shared" si="0"/>
        <v>16</v>
      </c>
      <c r="L9" s="19">
        <f t="shared" si="0"/>
        <v>11</v>
      </c>
      <c r="M9" s="19">
        <f t="shared" si="0"/>
        <v>2</v>
      </c>
      <c r="N9" s="31">
        <v>0.52600000000000002</v>
      </c>
      <c r="O9" s="32" t="e">
        <f>SUM(#REF!)</f>
        <v>#REF!</v>
      </c>
      <c r="P9" s="19">
        <f t="shared" ref="P9:AE9" si="1">SUM(P4:P8)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29.666666666666668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48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35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14</v>
      </c>
      <c r="F13" s="27">
        <f>PRODUCT(F9)</f>
        <v>0</v>
      </c>
      <c r="G13" s="27">
        <f>PRODUCT(G9)</f>
        <v>2</v>
      </c>
      <c r="H13" s="27">
        <f>PRODUCT(H9)</f>
        <v>10</v>
      </c>
      <c r="I13" s="27">
        <f>PRODUCT(I9)</f>
        <v>41</v>
      </c>
      <c r="J13" s="1"/>
      <c r="K13" s="45">
        <f>PRODUCT((F13+G13)/E13)</f>
        <v>0.14285714285714285</v>
      </c>
      <c r="L13" s="45">
        <f>PRODUCT(H13/E13)</f>
        <v>0.7142857142857143</v>
      </c>
      <c r="M13" s="45">
        <f>PRODUCT(I13/E13)</f>
        <v>2.9285714285714284</v>
      </c>
      <c r="N13" s="30">
        <f>PRODUCT(N9)</f>
        <v>0.52600000000000002</v>
      </c>
      <c r="O13" s="25" t="e">
        <f>PRODUCT(O9)</f>
        <v>#REF!</v>
      </c>
      <c r="P13" s="46" t="s">
        <v>31</v>
      </c>
      <c r="Q13" s="47"/>
      <c r="R13" s="47"/>
      <c r="S13" s="48" t="s">
        <v>46</v>
      </c>
      <c r="T13" s="48"/>
      <c r="U13" s="48"/>
      <c r="V13" s="48"/>
      <c r="W13" s="48"/>
      <c r="X13" s="48"/>
      <c r="Y13" s="48"/>
      <c r="Z13" s="48"/>
      <c r="AA13" s="48"/>
      <c r="AB13" s="49" t="s">
        <v>36</v>
      </c>
      <c r="AC13" s="48"/>
      <c r="AD13" s="48"/>
      <c r="AE13" s="49"/>
      <c r="AF13" s="8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0" t="s">
        <v>16</v>
      </c>
      <c r="C14" s="51"/>
      <c r="D14" s="52"/>
      <c r="E14" s="27"/>
      <c r="F14" s="27"/>
      <c r="G14" s="27"/>
      <c r="H14" s="27"/>
      <c r="I14" s="27"/>
      <c r="J14" s="1"/>
      <c r="K14" s="45"/>
      <c r="L14" s="45"/>
      <c r="M14" s="45"/>
      <c r="N14" s="30"/>
      <c r="O14" s="25"/>
      <c r="P14" s="53" t="s">
        <v>32</v>
      </c>
      <c r="Q14" s="54"/>
      <c r="R14" s="54"/>
      <c r="S14" s="55" t="s">
        <v>47</v>
      </c>
      <c r="T14" s="55"/>
      <c r="U14" s="55"/>
      <c r="V14" s="55"/>
      <c r="W14" s="55"/>
      <c r="X14" s="55"/>
      <c r="Y14" s="55"/>
      <c r="Z14" s="55"/>
      <c r="AA14" s="55"/>
      <c r="AB14" s="56" t="s">
        <v>43</v>
      </c>
      <c r="AC14" s="55"/>
      <c r="AD14" s="55"/>
      <c r="AE14" s="56"/>
      <c r="AF14" s="8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7" t="s">
        <v>17</v>
      </c>
      <c r="C15" s="58"/>
      <c r="D15" s="59"/>
      <c r="E15" s="28"/>
      <c r="F15" s="28"/>
      <c r="G15" s="28"/>
      <c r="H15" s="28"/>
      <c r="I15" s="28"/>
      <c r="J15" s="1"/>
      <c r="K15" s="60"/>
      <c r="L15" s="60"/>
      <c r="M15" s="60"/>
      <c r="N15" s="61"/>
      <c r="O15" s="25"/>
      <c r="P15" s="53" t="s">
        <v>33</v>
      </c>
      <c r="Q15" s="54"/>
      <c r="R15" s="54"/>
      <c r="S15" s="55" t="s">
        <v>46</v>
      </c>
      <c r="T15" s="55"/>
      <c r="U15" s="55"/>
      <c r="V15" s="55"/>
      <c r="W15" s="55"/>
      <c r="X15" s="55"/>
      <c r="Y15" s="55"/>
      <c r="Z15" s="55"/>
      <c r="AA15" s="55"/>
      <c r="AB15" s="56" t="s">
        <v>36</v>
      </c>
      <c r="AC15" s="55"/>
      <c r="AD15" s="55"/>
      <c r="AE15" s="56"/>
      <c r="AF15" s="8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18</v>
      </c>
      <c r="C16" s="63"/>
      <c r="D16" s="64"/>
      <c r="E16" s="19">
        <f>SUM(E13:E15)</f>
        <v>14</v>
      </c>
      <c r="F16" s="19">
        <f>SUM(F13:F15)</f>
        <v>0</v>
      </c>
      <c r="G16" s="19">
        <f>SUM(G13:G15)</f>
        <v>2</v>
      </c>
      <c r="H16" s="19">
        <f>SUM(H13:H15)</f>
        <v>10</v>
      </c>
      <c r="I16" s="19">
        <f>SUM(I13:I15)</f>
        <v>41</v>
      </c>
      <c r="J16" s="1"/>
      <c r="K16" s="65">
        <f>PRODUCT((F16+G16)/E16)</f>
        <v>0.14285714285714285</v>
      </c>
      <c r="L16" s="65">
        <f>PRODUCT(H16/E16)</f>
        <v>0.7142857142857143</v>
      </c>
      <c r="M16" s="65">
        <f>PRODUCT(I16/E16)</f>
        <v>2.9285714285714284</v>
      </c>
      <c r="N16" s="31">
        <v>0.52600000000000002</v>
      </c>
      <c r="O16" s="25" t="e">
        <f>SUM(O13:O15)</f>
        <v>#REF!</v>
      </c>
      <c r="P16" s="66" t="s">
        <v>34</v>
      </c>
      <c r="Q16" s="67"/>
      <c r="R16" s="67"/>
      <c r="S16" s="68"/>
      <c r="T16" s="68"/>
      <c r="U16" s="68"/>
      <c r="V16" s="68"/>
      <c r="W16" s="68"/>
      <c r="X16" s="68"/>
      <c r="Y16" s="68"/>
      <c r="Z16" s="68"/>
      <c r="AA16" s="68"/>
      <c r="AB16" s="69"/>
      <c r="AC16" s="68"/>
      <c r="AD16" s="68"/>
      <c r="AE16" s="69"/>
      <c r="AF16" s="8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37</v>
      </c>
      <c r="C18" s="1"/>
      <c r="D18" s="1" t="s">
        <v>42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89" t="s">
        <v>51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90"/>
      <c r="X1" s="84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50</v>
      </c>
      <c r="C2" s="4" t="s">
        <v>38</v>
      </c>
      <c r="D2" s="12"/>
      <c r="E2" s="12"/>
      <c r="F2" s="92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43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52</v>
      </c>
      <c r="C3" s="23" t="s">
        <v>53</v>
      </c>
      <c r="D3" s="95" t="s">
        <v>54</v>
      </c>
      <c r="E3" s="96" t="s">
        <v>1</v>
      </c>
      <c r="F3" s="25"/>
      <c r="G3" s="97" t="s">
        <v>55</v>
      </c>
      <c r="H3" s="98" t="s">
        <v>56</v>
      </c>
      <c r="I3" s="98" t="s">
        <v>28</v>
      </c>
      <c r="J3" s="18" t="s">
        <v>57</v>
      </c>
      <c r="K3" s="99" t="s">
        <v>58</v>
      </c>
      <c r="L3" s="99" t="s">
        <v>59</v>
      </c>
      <c r="M3" s="97" t="s">
        <v>60</v>
      </c>
      <c r="N3" s="97" t="s">
        <v>27</v>
      </c>
      <c r="O3" s="98" t="s">
        <v>61</v>
      </c>
      <c r="P3" s="97" t="s">
        <v>56</v>
      </c>
      <c r="Q3" s="97" t="s">
        <v>3</v>
      </c>
      <c r="R3" s="97">
        <v>1</v>
      </c>
      <c r="S3" s="97">
        <v>2</v>
      </c>
      <c r="T3" s="97">
        <v>3</v>
      </c>
      <c r="U3" s="97" t="s">
        <v>62</v>
      </c>
      <c r="V3" s="18" t="s">
        <v>19</v>
      </c>
      <c r="W3" s="17" t="s">
        <v>63</v>
      </c>
      <c r="X3" s="17" t="s">
        <v>64</v>
      </c>
      <c r="Y3" s="91"/>
      <c r="Z3" s="91"/>
      <c r="AA3" s="91"/>
      <c r="AB3" s="91"/>
      <c r="AC3" s="91"/>
      <c r="AD3" s="91"/>
    </row>
    <row r="4" spans="1:30" x14ac:dyDescent="0.25">
      <c r="A4" s="9"/>
      <c r="B4" s="108" t="s">
        <v>65</v>
      </c>
      <c r="C4" s="109" t="s">
        <v>66</v>
      </c>
      <c r="D4" s="108" t="s">
        <v>67</v>
      </c>
      <c r="E4" s="110" t="s">
        <v>39</v>
      </c>
      <c r="F4" s="100"/>
      <c r="G4" s="111"/>
      <c r="H4" s="111"/>
      <c r="I4" s="111">
        <v>1</v>
      </c>
      <c r="J4" s="111" t="s">
        <v>68</v>
      </c>
      <c r="K4" s="111">
        <v>3</v>
      </c>
      <c r="L4" s="111"/>
      <c r="M4" s="111">
        <v>1</v>
      </c>
      <c r="N4" s="111">
        <v>0</v>
      </c>
      <c r="O4" s="111">
        <v>0</v>
      </c>
      <c r="P4" s="111">
        <v>0</v>
      </c>
      <c r="Q4" s="111"/>
      <c r="R4" s="111"/>
      <c r="S4" s="111"/>
      <c r="T4" s="111"/>
      <c r="U4" s="111"/>
      <c r="V4" s="112"/>
      <c r="W4" s="108" t="s">
        <v>69</v>
      </c>
      <c r="X4" s="111"/>
      <c r="Y4" s="91"/>
      <c r="Z4" s="91"/>
      <c r="AA4" s="91"/>
      <c r="AB4" s="91"/>
      <c r="AC4" s="91"/>
      <c r="AD4" s="91"/>
    </row>
    <row r="5" spans="1:30" x14ac:dyDescent="0.25">
      <c r="A5" s="24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91"/>
      <c r="Z5" s="91"/>
      <c r="AA5" s="91"/>
      <c r="AB5" s="91"/>
      <c r="AC5" s="91"/>
      <c r="AD5" s="91"/>
    </row>
    <row r="6" spans="1:30" x14ac:dyDescent="0.25">
      <c r="A6" s="24"/>
      <c r="B6" s="101"/>
      <c r="C6" s="1"/>
      <c r="D6" s="101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101"/>
      <c r="C7" s="1"/>
      <c r="D7" s="101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2019-02-12T22:49:23Z</dcterms:modified>
</cp:coreProperties>
</file>