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L22" i="1" l="1"/>
  <c r="K22" i="1"/>
  <c r="O16" i="1" l="1"/>
  <c r="M16" i="1" l="1"/>
  <c r="O20" i="1"/>
  <c r="O23" i="1" s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L16" i="1"/>
  <c r="K16" i="1"/>
  <c r="J16" i="1"/>
  <c r="I16" i="1"/>
  <c r="I20" i="1" s="1"/>
  <c r="H16" i="1"/>
  <c r="H20" i="1" s="1"/>
  <c r="G16" i="1"/>
  <c r="G20" i="1" s="1"/>
  <c r="F16" i="1"/>
  <c r="F20" i="1" s="1"/>
  <c r="E16" i="1"/>
  <c r="E20" i="1" s="1"/>
  <c r="F23" i="1" l="1"/>
  <c r="E23" i="1"/>
  <c r="G23" i="1"/>
  <c r="I23" i="1"/>
  <c r="K20" i="1"/>
  <c r="N16" i="1"/>
  <c r="N20" i="1" s="1"/>
  <c r="H23" i="1"/>
  <c r="L20" i="1"/>
  <c r="M20" i="1"/>
  <c r="M23" i="1" l="1"/>
  <c r="N23" i="1"/>
  <c r="K23" i="1"/>
  <c r="L23" i="1"/>
</calcChain>
</file>

<file path=xl/sharedStrings.xml><?xml version="1.0" encoding="utf-8"?>
<sst xmlns="http://schemas.openxmlformats.org/spreadsheetml/2006/main" count="99" uniqueCount="67">
  <si>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</si>
  <si>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</si>
  <si>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</si>
  <si>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</si>
  <si>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</si>
  <si>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</si>
  <si>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</si>
  <si>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</si>
  <si>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</si>
  <si>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</si>
  <si>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</si>
  <si>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</si>
  <si>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</si>
  <si>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</si>
  <si>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</si>
  <si>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</si>
  <si>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</si>
  <si>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</si>
  <si>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</si>
  <si>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</si>
  <si>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</si>
  <si>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</si>
  <si>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</si>
  <si>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</si>
  <si>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</si>
  <si>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</si>
  <si>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</si>
  <si>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</si>
  <si>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</si>
  <si>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</si>
  <si>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</si>
  <si>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</si>
  <si>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</si>
  <si>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</si>
  <si>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</si>
  <si>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</si>
  <si>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</si>
  <si>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</si>
  <si>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10.9.1959</t>
  </si>
  <si>
    <t>RPL</t>
  </si>
  <si>
    <t>ykkössarja</t>
  </si>
  <si>
    <t>9.</t>
  </si>
  <si>
    <t>10.</t>
  </si>
  <si>
    <t>Lippo</t>
  </si>
  <si>
    <t>suomensarja</t>
  </si>
  <si>
    <t>MESTARUUSSARJA</t>
  </si>
  <si>
    <t>URA SM-SARJASSA</t>
  </si>
  <si>
    <t>Cup</t>
  </si>
  <si>
    <t>Lippo = Oulun Lippo  (1955)</t>
  </si>
  <si>
    <t>RPL = Riihimäen Pallonlyöjät  (1924)</t>
  </si>
  <si>
    <t>2.  ottelu</t>
  </si>
  <si>
    <t>4.</t>
  </si>
  <si>
    <t>9.-10.</t>
  </si>
  <si>
    <t>5.-6.</t>
  </si>
  <si>
    <t>7.-8.</t>
  </si>
  <si>
    <t>putoamissarja</t>
  </si>
  <si>
    <t>01.06. 1975  Kiri - Lippo  6-15</t>
  </si>
  <si>
    <t>17.07. 1976  Lippo - VetU  4-14</t>
  </si>
  <si>
    <t>8.  ottelu</t>
  </si>
  <si>
    <t>22.05. 1976  Lippo - SMJ  6-9</t>
  </si>
  <si>
    <t>21.05. 1978  Kiri - Lippo  16-12</t>
  </si>
  <si>
    <t>17.  ottelu</t>
  </si>
  <si>
    <t>Merja Liljeblad os. Lehto</t>
  </si>
  <si>
    <t xml:space="preserve">  15 v   8 kk 22 pv</t>
  </si>
  <si>
    <t xml:space="preserve">  16 v 10 kk   7 pv</t>
  </si>
  <si>
    <t xml:space="preserve">  16 v   8 kk 12 pv</t>
  </si>
  <si>
    <t xml:space="preserve">  18 v   8 kk 11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</si>
</sst>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1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1" fillId="6" borderId="1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71" customWidth="1"/>
    <col min="3" max="3" width="7.42578125" style="71" customWidth="1"/>
    <col min="4" max="4" width="9.28515625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1.140625" style="72" customWidth="1"/>
    <col min="16" max="23" width="5.7109375" style="72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43" s="10" customFormat="1" ht="15" customHeight="1" x14ac:dyDescent="0.25">
      <c r="A1" s="1"/>
      <c r="B1" s="2" t="s">
        <v>62</v>
      </c>
      <c r="C1" s="2"/>
      <c r="D1" s="3"/>
      <c r="E1" s="3"/>
      <c r="F1" s="4" t="s">
        <v>38</v>
      </c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43" s="10" customFormat="1" ht="15" customHeight="1" x14ac:dyDescent="0.2">
      <c r="A2" s="1"/>
      <c r="B2" s="11" t="s">
        <v>45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47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43" ht="15" customHeight="1" x14ac:dyDescent="0.25">
      <c r="A4" s="1"/>
      <c r="B4" s="27">
        <v>1975</v>
      </c>
      <c r="C4" s="27" t="s">
        <v>51</v>
      </c>
      <c r="D4" s="41" t="s">
        <v>43</v>
      </c>
      <c r="E4" s="85">
        <v>1</v>
      </c>
      <c r="F4" s="27">
        <v>0</v>
      </c>
      <c r="G4" s="27">
        <v>0</v>
      </c>
      <c r="H4" s="27">
        <v>0</v>
      </c>
      <c r="I4" s="86"/>
      <c r="J4" s="86"/>
      <c r="K4" s="86"/>
      <c r="L4" s="86"/>
      <c r="M4" s="86"/>
      <c r="N4" s="86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43" ht="15" customHeight="1" x14ac:dyDescent="0.25">
      <c r="A5" s="1"/>
      <c r="B5" s="27">
        <v>1976</v>
      </c>
      <c r="C5" s="27" t="s">
        <v>52</v>
      </c>
      <c r="D5" s="29" t="s">
        <v>43</v>
      </c>
      <c r="E5" s="85">
        <v>9</v>
      </c>
      <c r="F5" s="27">
        <v>0</v>
      </c>
      <c r="G5" s="27">
        <v>1</v>
      </c>
      <c r="H5" s="27">
        <v>4</v>
      </c>
      <c r="I5" s="86"/>
      <c r="J5" s="86"/>
      <c r="K5" s="86"/>
      <c r="L5" s="86"/>
      <c r="M5" s="86"/>
      <c r="N5" s="86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43" ht="15" customHeight="1" x14ac:dyDescent="0.25">
      <c r="A6" s="1"/>
      <c r="B6" s="27">
        <v>1977</v>
      </c>
      <c r="C6" s="27" t="s">
        <v>53</v>
      </c>
      <c r="D6" s="29" t="s">
        <v>43</v>
      </c>
      <c r="E6" s="85">
        <v>6</v>
      </c>
      <c r="F6" s="27">
        <v>0</v>
      </c>
      <c r="G6" s="27">
        <v>7</v>
      </c>
      <c r="H6" s="27">
        <v>6</v>
      </c>
      <c r="I6" s="86"/>
      <c r="J6" s="86"/>
      <c r="K6" s="86"/>
      <c r="L6" s="86"/>
      <c r="M6" s="86"/>
      <c r="N6" s="86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43" ht="15" customHeight="1" x14ac:dyDescent="0.25">
      <c r="A7" s="1"/>
      <c r="B7" s="27">
        <v>1978</v>
      </c>
      <c r="C7" s="27" t="s">
        <v>54</v>
      </c>
      <c r="D7" s="29" t="s">
        <v>43</v>
      </c>
      <c r="E7" s="85">
        <v>10</v>
      </c>
      <c r="F7" s="27">
        <v>1</v>
      </c>
      <c r="G7" s="27">
        <v>11</v>
      </c>
      <c r="H7" s="27">
        <v>6</v>
      </c>
      <c r="I7" s="86"/>
      <c r="J7" s="86"/>
      <c r="K7" s="86"/>
      <c r="L7" s="86"/>
      <c r="M7" s="86"/>
      <c r="N7" s="86"/>
      <c r="O7" s="37"/>
      <c r="P7" s="27"/>
      <c r="Q7" s="27"/>
      <c r="R7" s="27"/>
      <c r="S7" s="27"/>
      <c r="T7" s="27"/>
      <c r="U7" s="28">
        <v>1</v>
      </c>
      <c r="V7" s="28">
        <v>0</v>
      </c>
      <c r="W7" s="28">
        <v>2</v>
      </c>
      <c r="X7" s="28">
        <v>0</v>
      </c>
      <c r="Y7" s="28"/>
      <c r="Z7" s="27"/>
      <c r="AA7" s="27"/>
      <c r="AB7" s="27"/>
      <c r="AC7" s="27"/>
      <c r="AD7" s="27"/>
      <c r="AE7" s="27"/>
      <c r="AF7" s="87" t="s">
        <v>55</v>
      </c>
      <c r="AG7" s="24"/>
      <c r="AH7" s="9"/>
      <c r="AI7" s="9"/>
      <c r="AJ7" s="9"/>
      <c r="AK7" s="9"/>
      <c r="AL7" s="9"/>
    </row>
    <row r="8" spans="1:43" ht="15" customHeight="1" x14ac:dyDescent="0.25">
      <c r="A8" s="1"/>
      <c r="B8" s="27">
        <v>1979</v>
      </c>
      <c r="C8" s="27" t="s">
        <v>53</v>
      </c>
      <c r="D8" s="29" t="s">
        <v>43</v>
      </c>
      <c r="E8" s="85">
        <v>10</v>
      </c>
      <c r="F8" s="27">
        <v>0</v>
      </c>
      <c r="G8" s="27">
        <v>11</v>
      </c>
      <c r="H8" s="27">
        <v>12</v>
      </c>
      <c r="I8" s="86"/>
      <c r="J8" s="86"/>
      <c r="K8" s="86"/>
      <c r="L8" s="86"/>
      <c r="M8" s="86"/>
      <c r="N8" s="86"/>
      <c r="O8" s="37"/>
      <c r="P8" s="27"/>
      <c r="Q8" s="27"/>
      <c r="R8" s="27"/>
      <c r="S8" s="27"/>
      <c r="T8" s="27"/>
      <c r="U8" s="28">
        <v>2</v>
      </c>
      <c r="V8" s="28">
        <v>0</v>
      </c>
      <c r="W8" s="28">
        <v>0</v>
      </c>
      <c r="X8" s="28">
        <v>1</v>
      </c>
      <c r="Y8" s="28"/>
      <c r="Z8" s="27"/>
      <c r="AA8" s="27"/>
      <c r="AB8" s="27"/>
      <c r="AC8" s="27"/>
      <c r="AD8" s="27"/>
      <c r="AE8" s="27"/>
      <c r="AF8" s="87" t="s">
        <v>55</v>
      </c>
      <c r="AG8" s="24"/>
      <c r="AH8" s="9"/>
      <c r="AI8" s="9"/>
      <c r="AJ8" s="9"/>
      <c r="AK8" s="9"/>
      <c r="AL8" s="9"/>
    </row>
    <row r="9" spans="1:43" ht="15" customHeight="1" x14ac:dyDescent="0.25">
      <c r="A9" s="1"/>
      <c r="B9" s="27">
        <v>1980</v>
      </c>
      <c r="C9" s="27" t="s">
        <v>53</v>
      </c>
      <c r="D9" s="29" t="s">
        <v>43</v>
      </c>
      <c r="E9" s="85">
        <v>10</v>
      </c>
      <c r="F9" s="27">
        <v>0</v>
      </c>
      <c r="G9" s="27">
        <v>6</v>
      </c>
      <c r="H9" s="27">
        <v>15</v>
      </c>
      <c r="I9" s="86"/>
      <c r="J9" s="86"/>
      <c r="K9" s="86"/>
      <c r="L9" s="86"/>
      <c r="M9" s="86"/>
      <c r="N9" s="86"/>
      <c r="O9" s="37"/>
      <c r="P9" s="27"/>
      <c r="Q9" s="27"/>
      <c r="R9" s="27"/>
      <c r="S9" s="27"/>
      <c r="T9" s="27"/>
      <c r="U9" s="28">
        <v>3</v>
      </c>
      <c r="V9" s="28">
        <v>0</v>
      </c>
      <c r="W9" s="28">
        <v>0</v>
      </c>
      <c r="X9" s="28">
        <v>2</v>
      </c>
      <c r="Y9" s="28"/>
      <c r="Z9" s="27"/>
      <c r="AA9" s="27"/>
      <c r="AB9" s="27"/>
      <c r="AC9" s="27"/>
      <c r="AD9" s="27"/>
      <c r="AE9" s="27"/>
      <c r="AF9" s="87" t="s">
        <v>55</v>
      </c>
      <c r="AG9" s="24"/>
      <c r="AH9" s="9"/>
      <c r="AI9" s="9"/>
      <c r="AJ9" s="9"/>
      <c r="AK9" s="9"/>
      <c r="AL9" s="9"/>
    </row>
    <row r="10" spans="1:43" ht="15" customHeight="1" x14ac:dyDescent="0.2">
      <c r="A10" s="1"/>
      <c r="B10" s="27">
        <v>1981</v>
      </c>
      <c r="C10" s="27" t="s">
        <v>42</v>
      </c>
      <c r="D10" s="29" t="s">
        <v>43</v>
      </c>
      <c r="E10" s="27">
        <v>17</v>
      </c>
      <c r="F10" s="27">
        <v>0</v>
      </c>
      <c r="G10" s="27">
        <v>9</v>
      </c>
      <c r="H10" s="27">
        <v>14</v>
      </c>
      <c r="I10" s="27">
        <v>59</v>
      </c>
      <c r="J10" s="27">
        <v>10</v>
      </c>
      <c r="K10" s="27">
        <v>27</v>
      </c>
      <c r="L10" s="27">
        <v>13</v>
      </c>
      <c r="M10" s="27">
        <v>9</v>
      </c>
      <c r="N10" s="30">
        <v>0.56338028169014087</v>
      </c>
      <c r="O10" s="25">
        <v>101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43" ht="15" customHeight="1" x14ac:dyDescent="0.2">
      <c r="A11" s="1"/>
      <c r="B11" s="79">
        <v>1982</v>
      </c>
      <c r="C11" s="79"/>
      <c r="D11" s="80" t="s">
        <v>43</v>
      </c>
      <c r="E11" s="79"/>
      <c r="F11" s="82" t="s">
        <v>44</v>
      </c>
      <c r="G11" s="79"/>
      <c r="H11" s="79"/>
      <c r="I11" s="79"/>
      <c r="J11" s="79"/>
      <c r="K11" s="79"/>
      <c r="L11" s="79"/>
      <c r="M11" s="79"/>
      <c r="N11" s="81"/>
      <c r="O11" s="25">
        <v>0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43" ht="15" customHeight="1" x14ac:dyDescent="0.2">
      <c r="A12" s="1"/>
      <c r="B12" s="27">
        <v>1983</v>
      </c>
      <c r="C12" s="27" t="s">
        <v>41</v>
      </c>
      <c r="D12" s="41" t="s">
        <v>43</v>
      </c>
      <c r="E12" s="27">
        <v>18</v>
      </c>
      <c r="F12" s="27">
        <v>0</v>
      </c>
      <c r="G12" s="27">
        <v>10</v>
      </c>
      <c r="H12" s="27">
        <v>15</v>
      </c>
      <c r="I12" s="27">
        <v>67</v>
      </c>
      <c r="J12" s="27">
        <v>18</v>
      </c>
      <c r="K12" s="27">
        <v>24</v>
      </c>
      <c r="L12" s="27">
        <v>15</v>
      </c>
      <c r="M12" s="27">
        <v>10</v>
      </c>
      <c r="N12" s="30">
        <v>0.5982142857142857</v>
      </c>
      <c r="O12" s="25">
        <v>112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43" ht="15" customHeight="1" x14ac:dyDescent="0.2">
      <c r="A13" s="1"/>
      <c r="B13" s="27">
        <v>1984</v>
      </c>
      <c r="C13" s="27"/>
      <c r="D13" s="41"/>
      <c r="E13" s="27"/>
      <c r="F13" s="27"/>
      <c r="G13" s="27"/>
      <c r="H13" s="27"/>
      <c r="I13" s="27"/>
      <c r="J13" s="27"/>
      <c r="K13" s="27"/>
      <c r="L13" s="27"/>
      <c r="M13" s="27"/>
      <c r="N13" s="30"/>
      <c r="O13" s="25">
        <v>0</v>
      </c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43" ht="15" customHeight="1" x14ac:dyDescent="0.2">
      <c r="A14" s="1"/>
      <c r="B14" s="27">
        <v>1985</v>
      </c>
      <c r="C14" s="27" t="s">
        <v>41</v>
      </c>
      <c r="D14" s="29" t="s">
        <v>39</v>
      </c>
      <c r="E14" s="27">
        <v>17</v>
      </c>
      <c r="F14" s="27">
        <v>2</v>
      </c>
      <c r="G14" s="27">
        <v>6</v>
      </c>
      <c r="H14" s="27">
        <v>10</v>
      </c>
      <c r="I14" s="27">
        <v>74</v>
      </c>
      <c r="J14" s="27">
        <v>16</v>
      </c>
      <c r="K14" s="27">
        <v>24</v>
      </c>
      <c r="L14" s="27">
        <v>26</v>
      </c>
      <c r="M14" s="27">
        <v>8</v>
      </c>
      <c r="N14" s="30">
        <v>0.6607142857142857</v>
      </c>
      <c r="O14" s="25">
        <v>112</v>
      </c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43" ht="15" customHeight="1" x14ac:dyDescent="0.2">
      <c r="A15" s="1"/>
      <c r="B15" s="73">
        <v>1986</v>
      </c>
      <c r="C15" s="73"/>
      <c r="D15" s="74" t="s">
        <v>39</v>
      </c>
      <c r="E15" s="73"/>
      <c r="F15" s="75" t="s">
        <v>40</v>
      </c>
      <c r="G15" s="76"/>
      <c r="H15" s="77"/>
      <c r="I15" s="73"/>
      <c r="J15" s="73"/>
      <c r="K15" s="73"/>
      <c r="L15" s="73"/>
      <c r="M15" s="73"/>
      <c r="N15" s="78"/>
      <c r="O15" s="25">
        <v>0</v>
      </c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17" t="s">
        <v>9</v>
      </c>
      <c r="C16" s="18"/>
      <c r="D16" s="16"/>
      <c r="E16" s="19">
        <f t="shared" ref="E16:M16" si="0">SUM(E4:E15)</f>
        <v>98</v>
      </c>
      <c r="F16" s="19">
        <f t="shared" si="0"/>
        <v>3</v>
      </c>
      <c r="G16" s="19">
        <f t="shared" si="0"/>
        <v>61</v>
      </c>
      <c r="H16" s="19">
        <f t="shared" si="0"/>
        <v>82</v>
      </c>
      <c r="I16" s="19">
        <f t="shared" si="0"/>
        <v>200</v>
      </c>
      <c r="J16" s="19">
        <f t="shared" si="0"/>
        <v>44</v>
      </c>
      <c r="K16" s="19">
        <f t="shared" si="0"/>
        <v>75</v>
      </c>
      <c r="L16" s="19">
        <f t="shared" si="0"/>
        <v>54</v>
      </c>
      <c r="M16" s="19">
        <f t="shared" si="0"/>
        <v>27</v>
      </c>
      <c r="N16" s="31">
        <f>PRODUCT(I16/O16)</f>
        <v>0.61538461538461542</v>
      </c>
      <c r="O16" s="32">
        <f t="shared" ref="O16:AE16" si="1">SUM(O4:O15)</f>
        <v>325</v>
      </c>
      <c r="P16" s="19">
        <f t="shared" si="1"/>
        <v>0</v>
      </c>
      <c r="Q16" s="19">
        <f t="shared" si="1"/>
        <v>0</v>
      </c>
      <c r="R16" s="19">
        <f t="shared" si="1"/>
        <v>0</v>
      </c>
      <c r="S16" s="19">
        <f t="shared" si="1"/>
        <v>0</v>
      </c>
      <c r="T16" s="19">
        <f t="shared" si="1"/>
        <v>0</v>
      </c>
      <c r="U16" s="19">
        <f t="shared" si="1"/>
        <v>6</v>
      </c>
      <c r="V16" s="19">
        <f t="shared" si="1"/>
        <v>0</v>
      </c>
      <c r="W16" s="19">
        <f t="shared" si="1"/>
        <v>2</v>
      </c>
      <c r="X16" s="19">
        <f t="shared" si="1"/>
        <v>3</v>
      </c>
      <c r="Y16" s="19">
        <f t="shared" si="1"/>
        <v>0</v>
      </c>
      <c r="Z16" s="19">
        <f t="shared" si="1"/>
        <v>0</v>
      </c>
      <c r="AA16" s="19">
        <f t="shared" si="1"/>
        <v>0</v>
      </c>
      <c r="AB16" s="19">
        <f t="shared" si="1"/>
        <v>0</v>
      </c>
      <c r="AC16" s="19">
        <f t="shared" si="1"/>
        <v>0</v>
      </c>
      <c r="AD16" s="19">
        <f t="shared" si="1"/>
        <v>0</v>
      </c>
      <c r="AE16" s="19">
        <f t="shared" si="1"/>
        <v>0</v>
      </c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29" t="s">
        <v>2</v>
      </c>
      <c r="C17" s="33"/>
      <c r="D17" s="34">
        <v>289.7</v>
      </c>
      <c r="E17" s="1"/>
      <c r="F17" s="1"/>
      <c r="G17" s="1"/>
      <c r="H17" s="1"/>
      <c r="I17" s="1"/>
      <c r="J17" s="1"/>
      <c r="K17" s="1"/>
      <c r="L17" s="1"/>
      <c r="M17" s="1"/>
      <c r="N17" s="3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36"/>
      <c r="AE17" s="1"/>
      <c r="AF17" s="1"/>
      <c r="AG17" s="24"/>
      <c r="AH17" s="9"/>
      <c r="AI17" s="9"/>
      <c r="AJ17" s="9"/>
      <c r="AK17" s="9"/>
      <c r="AL17" s="9"/>
    </row>
    <row r="18" spans="1:38" s="10" customFormat="1" ht="15" customHeight="1" x14ac:dyDescent="0.25">
      <c r="A18" s="1"/>
      <c r="B18" s="1"/>
      <c r="C18" s="1"/>
      <c r="D18" s="25"/>
      <c r="E18" s="1"/>
      <c r="F18" s="1"/>
      <c r="G18" s="1"/>
      <c r="H18" s="1"/>
      <c r="I18" s="1"/>
      <c r="J18" s="1"/>
      <c r="K18" s="1"/>
      <c r="L18" s="1"/>
      <c r="M18" s="1"/>
      <c r="N18" s="35"/>
      <c r="O18" s="37"/>
      <c r="P18" s="1"/>
      <c r="Q18" s="38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23" t="s">
        <v>46</v>
      </c>
      <c r="C19" s="40"/>
      <c r="D19" s="40"/>
      <c r="E19" s="19" t="s">
        <v>4</v>
      </c>
      <c r="F19" s="19" t="s">
        <v>12</v>
      </c>
      <c r="G19" s="16" t="s">
        <v>13</v>
      </c>
      <c r="H19" s="19" t="s">
        <v>14</v>
      </c>
      <c r="I19" s="19" t="s">
        <v>3</v>
      </c>
      <c r="J19" s="1"/>
      <c r="K19" s="19" t="s">
        <v>22</v>
      </c>
      <c r="L19" s="19" t="s">
        <v>23</v>
      </c>
      <c r="M19" s="19" t="s">
        <v>24</v>
      </c>
      <c r="N19" s="31" t="s">
        <v>35</v>
      </c>
      <c r="O19" s="25"/>
      <c r="P19" s="41" t="s">
        <v>30</v>
      </c>
      <c r="Q19" s="13"/>
      <c r="R19" s="13"/>
      <c r="S19" s="13"/>
      <c r="T19" s="42"/>
      <c r="U19" s="42"/>
      <c r="V19" s="42"/>
      <c r="W19" s="42"/>
      <c r="X19" s="42"/>
      <c r="Y19" s="13"/>
      <c r="Z19" s="13"/>
      <c r="AA19" s="13"/>
      <c r="AB19" s="13"/>
      <c r="AC19" s="13"/>
      <c r="AD19" s="13"/>
      <c r="AE19" s="13"/>
      <c r="AF19" s="43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1" t="s">
        <v>15</v>
      </c>
      <c r="C20" s="13"/>
      <c r="D20" s="44"/>
      <c r="E20" s="27">
        <f>PRODUCT(E16)</f>
        <v>98</v>
      </c>
      <c r="F20" s="27">
        <f>PRODUCT(F16)</f>
        <v>3</v>
      </c>
      <c r="G20" s="27">
        <f>PRODUCT(G16)</f>
        <v>61</v>
      </c>
      <c r="H20" s="27">
        <f>PRODUCT(H16)</f>
        <v>82</v>
      </c>
      <c r="I20" s="27">
        <f>PRODUCT(I16)</f>
        <v>200</v>
      </c>
      <c r="J20" s="1"/>
      <c r="K20" s="45">
        <f>PRODUCT((F20+G20)/E20)</f>
        <v>0.65306122448979587</v>
      </c>
      <c r="L20" s="45">
        <f>PRODUCT(H20/E20)</f>
        <v>0.83673469387755106</v>
      </c>
      <c r="M20" s="45">
        <f>PRODUCT(I20/E20)</f>
        <v>2.0408163265306123</v>
      </c>
      <c r="N20" s="30">
        <f>PRODUCT(N16)</f>
        <v>0.61538461538461542</v>
      </c>
      <c r="O20" s="25">
        <f>PRODUCT(O16)</f>
        <v>325</v>
      </c>
      <c r="P20" s="46" t="s">
        <v>31</v>
      </c>
      <c r="Q20" s="47"/>
      <c r="R20" s="47"/>
      <c r="S20" s="48" t="s">
        <v>56</v>
      </c>
      <c r="T20" s="48"/>
      <c r="U20" s="48"/>
      <c r="V20" s="48"/>
      <c r="W20" s="48"/>
      <c r="X20" s="48"/>
      <c r="Y20" s="48"/>
      <c r="Z20" s="48"/>
      <c r="AA20" s="48"/>
      <c r="AB20" s="49" t="s">
        <v>36</v>
      </c>
      <c r="AC20" s="48"/>
      <c r="AD20" s="48"/>
      <c r="AE20" s="48"/>
      <c r="AF20" s="88" t="s">
        <v>63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0" t="s">
        <v>16</v>
      </c>
      <c r="C21" s="51"/>
      <c r="D21" s="52"/>
      <c r="E21" s="27"/>
      <c r="F21" s="27"/>
      <c r="G21" s="27"/>
      <c r="H21" s="27"/>
      <c r="I21" s="27"/>
      <c r="J21" s="1"/>
      <c r="K21" s="45"/>
      <c r="L21" s="45"/>
      <c r="M21" s="45"/>
      <c r="N21" s="30"/>
      <c r="O21" s="25"/>
      <c r="P21" s="53" t="s">
        <v>32</v>
      </c>
      <c r="Q21" s="54"/>
      <c r="R21" s="54"/>
      <c r="S21" s="55" t="s">
        <v>57</v>
      </c>
      <c r="T21" s="55"/>
      <c r="U21" s="55"/>
      <c r="V21" s="55"/>
      <c r="W21" s="55"/>
      <c r="X21" s="55"/>
      <c r="Y21" s="55"/>
      <c r="Z21" s="55"/>
      <c r="AA21" s="55"/>
      <c r="AB21" s="56" t="s">
        <v>58</v>
      </c>
      <c r="AC21" s="55"/>
      <c r="AD21" s="55"/>
      <c r="AE21" s="55"/>
      <c r="AF21" s="83" t="s">
        <v>64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57" t="s">
        <v>17</v>
      </c>
      <c r="C22" s="58"/>
      <c r="D22" s="59"/>
      <c r="E22" s="28">
        <v>6</v>
      </c>
      <c r="F22" s="28">
        <v>0</v>
      </c>
      <c r="G22" s="28">
        <v>2</v>
      </c>
      <c r="H22" s="28">
        <v>3</v>
      </c>
      <c r="I22" s="28"/>
      <c r="J22" s="1"/>
      <c r="K22" s="60">
        <f>PRODUCT((F22+G22)/E22)</f>
        <v>0.33333333333333331</v>
      </c>
      <c r="L22" s="60">
        <f>PRODUCT(H22/E22)</f>
        <v>0.5</v>
      </c>
      <c r="M22" s="60"/>
      <c r="N22" s="61"/>
      <c r="O22" s="25"/>
      <c r="P22" s="53" t="s">
        <v>33</v>
      </c>
      <c r="Q22" s="54"/>
      <c r="R22" s="54"/>
      <c r="S22" s="55" t="s">
        <v>59</v>
      </c>
      <c r="T22" s="55"/>
      <c r="U22" s="55"/>
      <c r="V22" s="55"/>
      <c r="W22" s="55"/>
      <c r="X22" s="55"/>
      <c r="Y22" s="55"/>
      <c r="Z22" s="55"/>
      <c r="AA22" s="55"/>
      <c r="AB22" s="56" t="s">
        <v>50</v>
      </c>
      <c r="AC22" s="55"/>
      <c r="AD22" s="55"/>
      <c r="AE22" s="55"/>
      <c r="AF22" s="83" t="s">
        <v>65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62" t="s">
        <v>18</v>
      </c>
      <c r="C23" s="63"/>
      <c r="D23" s="64"/>
      <c r="E23" s="19">
        <f>SUM(E20:E22)</f>
        <v>104</v>
      </c>
      <c r="F23" s="19">
        <f>SUM(F20:F22)</f>
        <v>3</v>
      </c>
      <c r="G23" s="19">
        <f>SUM(G20:G22)</f>
        <v>63</v>
      </c>
      <c r="H23" s="19">
        <f>SUM(H20:H22)</f>
        <v>85</v>
      </c>
      <c r="I23" s="19">
        <f>SUM(I20:I22)</f>
        <v>200</v>
      </c>
      <c r="J23" s="1"/>
      <c r="K23" s="65">
        <f>PRODUCT((F23+G23)/E23)</f>
        <v>0.63461538461538458</v>
      </c>
      <c r="L23" s="65">
        <f>PRODUCT(H23/E23)</f>
        <v>0.81730769230769229</v>
      </c>
      <c r="M23" s="65">
        <f>PRODUCT(I23/E23)</f>
        <v>1.9230769230769231</v>
      </c>
      <c r="N23" s="31">
        <f>PRODUCT(I23/O23)</f>
        <v>0.61538461538461542</v>
      </c>
      <c r="O23" s="25">
        <f>SUM(O20:O22)</f>
        <v>325</v>
      </c>
      <c r="P23" s="66" t="s">
        <v>34</v>
      </c>
      <c r="Q23" s="67"/>
      <c r="R23" s="67"/>
      <c r="S23" s="68" t="s">
        <v>60</v>
      </c>
      <c r="T23" s="68"/>
      <c r="U23" s="68"/>
      <c r="V23" s="68"/>
      <c r="W23" s="68"/>
      <c r="X23" s="68"/>
      <c r="Y23" s="68"/>
      <c r="Z23" s="68"/>
      <c r="AA23" s="68"/>
      <c r="AB23" s="69" t="s">
        <v>61</v>
      </c>
      <c r="AC23" s="68"/>
      <c r="AD23" s="68"/>
      <c r="AE23" s="68"/>
      <c r="AF23" s="84" t="s">
        <v>66</v>
      </c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36"/>
      <c r="C24" s="36"/>
      <c r="D24" s="36"/>
      <c r="E24" s="36"/>
      <c r="F24" s="36"/>
      <c r="G24" s="36"/>
      <c r="H24" s="36"/>
      <c r="I24" s="36"/>
      <c r="J24" s="1"/>
      <c r="K24" s="36"/>
      <c r="L24" s="36"/>
      <c r="M24" s="36"/>
      <c r="N24" s="35"/>
      <c r="O24" s="25"/>
      <c r="P24" s="1"/>
      <c r="Q24" s="38"/>
      <c r="R24" s="1"/>
      <c r="S24" s="1"/>
      <c r="T24" s="25"/>
      <c r="U24" s="25"/>
      <c r="V24" s="70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 t="s">
        <v>37</v>
      </c>
      <c r="C25" s="1"/>
      <c r="D25" s="1" t="s">
        <v>48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 t="s">
        <v>49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</sheetData>
  <sortState ref="B4:AF10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2019-01-25T12:57:02Z</dcterms:modified>
</cp:coreProperties>
</file>