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M8" i="1" s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F8" i="1"/>
  <c r="F12" i="1" s="1"/>
  <c r="E8" i="1"/>
  <c r="E12" i="1" s="1"/>
  <c r="E15" i="1" l="1"/>
  <c r="D9" i="1"/>
  <c r="H15" i="1"/>
  <c r="L15" i="1" s="1"/>
  <c r="L12" i="1"/>
  <c r="I15" i="1"/>
  <c r="M15" i="1" s="1"/>
  <c r="M12" i="1"/>
  <c r="F15" i="1"/>
  <c r="K12" i="1"/>
  <c r="G15" i="1"/>
  <c r="K15" i="1" l="1"/>
</calcChain>
</file>

<file path=xl/sharedStrings.xml><?xml version="1.0" encoding="utf-8"?>
<sst xmlns="http://schemas.openxmlformats.org/spreadsheetml/2006/main" count="74" uniqueCount="53">
  <si>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</si>
  <si>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</si>
  <si>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</si>
  <si>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</si>
  <si>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</si>
  <si>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</si>
  <si>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</si>
  <si>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</si>
  <si>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</si>
  <si>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</si>
  <si>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</si>
  <si>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</si>
  <si>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</si>
  <si>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</si>
  <si>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</si>
  <si>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</si>
  <si>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</si>
  <si>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</si>
  <si>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</si>
  <si>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</si>
  <si>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</si>
  <si>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</si>
  <si>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</si>
  <si>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</si>
  <si>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</si>
  <si>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</si>
  <si>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</si>
  <si>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</si>
  <si>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</si>
  <si>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</si>
  <si>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</si>
  <si>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</si>
  <si>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</si>
  <si>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</si>
  <si>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</si>
  <si>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</si>
  <si>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</si>
  <si>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</si>
  <si>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Satu Liimatainen</t>
  </si>
  <si>
    <t>4.</t>
  </si>
  <si>
    <t>Roihu</t>
  </si>
  <si>
    <t>----</t>
  </si>
  <si>
    <t>1968</t>
  </si>
  <si>
    <t>URA SM-SARJASSA</t>
  </si>
  <si>
    <t>3.  ottelu</t>
  </si>
  <si>
    <t>Cup</t>
  </si>
  <si>
    <t>2.</t>
  </si>
  <si>
    <t>Roihu = Roihu, Helsinki  (1957)</t>
  </si>
  <si>
    <t>28.07. 1985  Roihu - Kiri  15-11</t>
  </si>
  <si>
    <t>01.09. 9185  LäPa - Roihu  15-18</t>
  </si>
  <si>
    <t>MESTARUUSSARJA</t>
  </si>
  <si>
    <t>4.  ottelu</t>
  </si>
  <si>
    <t>26.08. 1984  Manse PP - Roihu  11-3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</si>
</sst>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39</v>
      </c>
      <c r="D4" s="41" t="s">
        <v>40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30">
        <v>0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46</v>
      </c>
      <c r="D5" s="41" t="s">
        <v>40</v>
      </c>
      <c r="E5" s="27">
        <v>3</v>
      </c>
      <c r="F5" s="27">
        <v>0</v>
      </c>
      <c r="G5" s="27">
        <v>1</v>
      </c>
      <c r="H5" s="27">
        <v>1</v>
      </c>
      <c r="I5" s="27">
        <v>8</v>
      </c>
      <c r="J5" s="27">
        <v>2</v>
      </c>
      <c r="K5" s="27">
        <v>1</v>
      </c>
      <c r="L5" s="27">
        <v>4</v>
      </c>
      <c r="M5" s="27">
        <v>1</v>
      </c>
      <c r="N5" s="30">
        <v>0.61538461538461542</v>
      </c>
      <c r="O5" s="25">
        <v>13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27" t="s">
        <v>39</v>
      </c>
      <c r="D7" s="41" t="s">
        <v>40</v>
      </c>
      <c r="E7" s="27">
        <v>9</v>
      </c>
      <c r="F7" s="27">
        <v>0</v>
      </c>
      <c r="G7" s="27">
        <v>3</v>
      </c>
      <c r="H7" s="27">
        <v>5</v>
      </c>
      <c r="I7" s="27">
        <v>18</v>
      </c>
      <c r="J7" s="27">
        <v>3</v>
      </c>
      <c r="K7" s="27">
        <v>5</v>
      </c>
      <c r="L7" s="27">
        <v>7</v>
      </c>
      <c r="M7" s="27">
        <f>PRODUCT(F7+G7)</f>
        <v>3</v>
      </c>
      <c r="N7" s="74" t="s">
        <v>41</v>
      </c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13</v>
      </c>
      <c r="F8" s="19">
        <f t="shared" si="0"/>
        <v>0</v>
      </c>
      <c r="G8" s="19">
        <f t="shared" si="0"/>
        <v>4</v>
      </c>
      <c r="H8" s="19">
        <f t="shared" si="0"/>
        <v>6</v>
      </c>
      <c r="I8" s="19">
        <f t="shared" si="0"/>
        <v>26</v>
      </c>
      <c r="J8" s="19">
        <f t="shared" si="0"/>
        <v>5</v>
      </c>
      <c r="K8" s="19">
        <f t="shared" si="0"/>
        <v>6</v>
      </c>
      <c r="L8" s="19">
        <f t="shared" si="0"/>
        <v>11</v>
      </c>
      <c r="M8" s="19">
        <f t="shared" si="0"/>
        <v>4</v>
      </c>
      <c r="N8" s="31">
        <v>0.61499999999999999</v>
      </c>
      <c r="O8" s="32" t="e">
        <f>SUM(#REF!)</f>
        <v>#REF!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SUM(F8:H8)+((I8-F8-G8)/3)+(E8/3)+(Z8*25)+(AA8*25)+(AB8*10)+(AC8*25)+(AD8*20)+(AE8*15)-20</f>
        <v>21.666666666666664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43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1" t="s">
        <v>30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13</v>
      </c>
      <c r="F12" s="27">
        <f>PRODUCT(F8)</f>
        <v>0</v>
      </c>
      <c r="G12" s="27">
        <f>PRODUCT(G8)</f>
        <v>4</v>
      </c>
      <c r="H12" s="27">
        <f>PRODUCT(H8)</f>
        <v>6</v>
      </c>
      <c r="I12" s="27">
        <f>PRODUCT(I8)</f>
        <v>26</v>
      </c>
      <c r="J12" s="1"/>
      <c r="K12" s="45">
        <f>PRODUCT((F12+G12)/E12)</f>
        <v>0.30769230769230771</v>
      </c>
      <c r="L12" s="45">
        <f>PRODUCT(H12/E12)</f>
        <v>0.46153846153846156</v>
      </c>
      <c r="M12" s="45">
        <f>PRODUCT(I12/E12)</f>
        <v>2</v>
      </c>
      <c r="N12" s="30">
        <v>0.61499999999999999</v>
      </c>
      <c r="O12" s="25" t="e">
        <f>PRODUCT(O8)</f>
        <v>#REF!</v>
      </c>
      <c r="P12" s="46" t="s">
        <v>31</v>
      </c>
      <c r="Q12" s="47"/>
      <c r="R12" s="47"/>
      <c r="S12" s="48" t="s">
        <v>52</v>
      </c>
      <c r="T12" s="48"/>
      <c r="U12" s="48"/>
      <c r="V12" s="48"/>
      <c r="W12" s="48"/>
      <c r="X12" s="48"/>
      <c r="Y12" s="48"/>
      <c r="Z12" s="48"/>
      <c r="AA12" s="48"/>
      <c r="AB12" s="49" t="s">
        <v>36</v>
      </c>
      <c r="AC12" s="48"/>
      <c r="AD12" s="48"/>
      <c r="AE12" s="49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16</v>
      </c>
      <c r="C13" s="51"/>
      <c r="D13" s="52"/>
      <c r="E13" s="27"/>
      <c r="F13" s="27"/>
      <c r="G13" s="27"/>
      <c r="H13" s="27"/>
      <c r="I13" s="27"/>
      <c r="J13" s="1"/>
      <c r="K13" s="45"/>
      <c r="L13" s="45"/>
      <c r="M13" s="45"/>
      <c r="N13" s="30"/>
      <c r="O13" s="25"/>
      <c r="P13" s="53" t="s">
        <v>32</v>
      </c>
      <c r="Q13" s="54"/>
      <c r="R13" s="54"/>
      <c r="S13" s="55" t="s">
        <v>49</v>
      </c>
      <c r="T13" s="55"/>
      <c r="U13" s="55"/>
      <c r="V13" s="55"/>
      <c r="W13" s="55"/>
      <c r="X13" s="55"/>
      <c r="Y13" s="55"/>
      <c r="Z13" s="55"/>
      <c r="AA13" s="55"/>
      <c r="AB13" s="56" t="s">
        <v>51</v>
      </c>
      <c r="AC13" s="55"/>
      <c r="AD13" s="55"/>
      <c r="AE13" s="56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7" t="s">
        <v>17</v>
      </c>
      <c r="C14" s="58"/>
      <c r="D14" s="59"/>
      <c r="E14" s="28"/>
      <c r="F14" s="28"/>
      <c r="G14" s="28"/>
      <c r="H14" s="28"/>
      <c r="I14" s="28"/>
      <c r="J14" s="1"/>
      <c r="K14" s="60"/>
      <c r="L14" s="60"/>
      <c r="M14" s="60"/>
      <c r="N14" s="61"/>
      <c r="O14" s="25"/>
      <c r="P14" s="53" t="s">
        <v>33</v>
      </c>
      <c r="Q14" s="54"/>
      <c r="R14" s="54"/>
      <c r="S14" s="55" t="s">
        <v>48</v>
      </c>
      <c r="T14" s="55"/>
      <c r="U14" s="55"/>
      <c r="V14" s="55"/>
      <c r="W14" s="55"/>
      <c r="X14" s="55"/>
      <c r="Y14" s="55"/>
      <c r="Z14" s="55"/>
      <c r="AA14" s="55"/>
      <c r="AB14" s="56" t="s">
        <v>44</v>
      </c>
      <c r="AC14" s="55"/>
      <c r="AD14" s="55"/>
      <c r="AE14" s="56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18</v>
      </c>
      <c r="C15" s="63"/>
      <c r="D15" s="64"/>
      <c r="E15" s="19">
        <f>SUM(E12:E14)</f>
        <v>13</v>
      </c>
      <c r="F15" s="19">
        <f>SUM(F12:F14)</f>
        <v>0</v>
      </c>
      <c r="G15" s="19">
        <f>SUM(G12:G14)</f>
        <v>4</v>
      </c>
      <c r="H15" s="19">
        <f>SUM(H12:H14)</f>
        <v>6</v>
      </c>
      <c r="I15" s="19">
        <f>SUM(I12:I14)</f>
        <v>26</v>
      </c>
      <c r="J15" s="1"/>
      <c r="K15" s="65">
        <f>PRODUCT((F15+G15)/E15)</f>
        <v>0.30769230769230771</v>
      </c>
      <c r="L15" s="65">
        <f>PRODUCT(H15/E15)</f>
        <v>0.46153846153846156</v>
      </c>
      <c r="M15" s="65">
        <f>PRODUCT(I15/E15)</f>
        <v>2</v>
      </c>
      <c r="N15" s="31">
        <v>0.61499999999999999</v>
      </c>
      <c r="O15" s="25" t="e">
        <f>SUM(O12:O14)</f>
        <v>#REF!</v>
      </c>
      <c r="P15" s="66" t="s">
        <v>34</v>
      </c>
      <c r="Q15" s="67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9"/>
      <c r="AC15" s="68"/>
      <c r="AD15" s="68"/>
      <c r="AE15" s="69"/>
      <c r="AF15" s="77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47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</sheetData>
  <sortState ref="B4:AF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2019-01-25T13:02:07Z</dcterms:modified>
</cp:coreProperties>
</file>