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5" i="1" l="1"/>
  <c r="O10" i="1"/>
  <c r="O15" i="1" s="1"/>
  <c r="M15" i="1"/>
  <c r="AE15" i="1"/>
  <c r="AD15" i="1"/>
  <c r="AC15" i="1"/>
  <c r="AB15" i="1"/>
  <c r="AA15" i="1"/>
  <c r="Z15" i="1"/>
  <c r="Y15" i="1"/>
  <c r="I21" i="1" s="1"/>
  <c r="N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L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G22" i="1" l="1"/>
  <c r="I22" i="1"/>
  <c r="M19" i="1"/>
  <c r="E22" i="1"/>
  <c r="L19" i="1"/>
  <c r="H22" i="1"/>
  <c r="L22" i="1" s="1"/>
  <c r="K19" i="1"/>
  <c r="F22" i="1"/>
  <c r="K21" i="1"/>
  <c r="L21" i="1"/>
  <c r="O19" i="1"/>
  <c r="O22" i="1" s="1"/>
  <c r="N15" i="1"/>
  <c r="N19" i="1" s="1"/>
  <c r="D16" i="1"/>
  <c r="M21" i="1"/>
  <c r="M22" i="1" l="1"/>
  <c r="K22" i="1"/>
  <c r="N22" i="1"/>
</calcChain>
</file>

<file path=xl/sharedStrings.xml><?xml version="1.0" encoding="utf-8"?>
<sst xmlns="http://schemas.openxmlformats.org/spreadsheetml/2006/main" count="98" uniqueCount="62">
  <si>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</si>
  <si>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</si>
  <si>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</si>
  <si>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</si>
  <si>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</si>
  <si>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</si>
  <si>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</si>
  <si>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</si>
  <si>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</si>
  <si>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</si>
  <si>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</si>
  <si>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</si>
  <si>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</si>
  <si>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</si>
  <si>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</si>
  <si>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</si>
  <si>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</si>
  <si>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</si>
  <si>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</si>
  <si>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</si>
  <si>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</si>
  <si>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</si>
  <si>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</si>
  <si>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</si>
  <si>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</si>
  <si>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</si>
  <si>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</si>
  <si>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</si>
  <si>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</si>
  <si>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</si>
  <si>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</si>
  <si>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</si>
  <si>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</si>
  <si>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</si>
  <si>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</si>
  <si>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</si>
  <si>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</si>
  <si>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</si>
  <si>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</si>
  <si>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</si>
  <si>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</si>
  <si>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</si>
  <si>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</si>
  <si>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</si>
  <si>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Laura Levänen</t>
  </si>
  <si>
    <t>11.</t>
  </si>
  <si>
    <t>25.5.1993   Huittinen</t>
  </si>
  <si>
    <t>Räpsä</t>
  </si>
  <si>
    <t>Pirkat</t>
  </si>
  <si>
    <t>Pirkat = Ruoveden Pirkat  (1014)</t>
  </si>
  <si>
    <t>Roihu = Roihu, Helsinki  (1957)</t>
  </si>
  <si>
    <t>14.05. 2014  Roihu - KeKi  0-1  (1-7, 2-2)</t>
  </si>
  <si>
    <t>14.  ottelu</t>
  </si>
  <si>
    <t>02.07. 2014  Roihu - Pesä Ysit  2-0  (5-2, 6-4)</t>
  </si>
  <si>
    <t xml:space="preserve">  21 v   1 kk   7 pv</t>
  </si>
  <si>
    <t xml:space="preserve">  20 v 11 kk 19 pv</t>
  </si>
  <si>
    <t>alemmat pudotuspelit, superpesiskarsinta</t>
  </si>
  <si>
    <t>ViPa</t>
  </si>
  <si>
    <t>ViPa = Vihdin Pallo  (1967)</t>
  </si>
  <si>
    <t>Espoo</t>
  </si>
  <si>
    <t>Espoo = Espoon Pesis  (1995)</t>
  </si>
  <si>
    <t>Räpsä = Hämeenkyrön Räpsä  (1981),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</si>
</sst>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1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44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2009</v>
      </c>
      <c r="C4" s="59"/>
      <c r="D4" s="60" t="s">
        <v>47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2010</v>
      </c>
      <c r="C5" s="59"/>
      <c r="D5" s="60" t="s">
        <v>47</v>
      </c>
      <c r="E5" s="59"/>
      <c r="F5" s="60" t="s">
        <v>34</v>
      </c>
      <c r="G5" s="62"/>
      <c r="H5" s="61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2011</v>
      </c>
      <c r="C6" s="27"/>
      <c r="D6" s="84"/>
      <c r="E6" s="27"/>
      <c r="F6" s="84"/>
      <c r="G6" s="27"/>
      <c r="H6" s="27"/>
      <c r="I6" s="27"/>
      <c r="J6" s="27"/>
      <c r="K6" s="27"/>
      <c r="L6" s="27"/>
      <c r="M6" s="27"/>
      <c r="N6" s="2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2012</v>
      </c>
      <c r="C7" s="80"/>
      <c r="D7" s="81" t="s">
        <v>48</v>
      </c>
      <c r="E7" s="80"/>
      <c r="F7" s="81" t="s">
        <v>43</v>
      </c>
      <c r="G7" s="82"/>
      <c r="H7" s="83"/>
      <c r="I7" s="80"/>
      <c r="J7" s="80"/>
      <c r="K7" s="80"/>
      <c r="L7" s="80"/>
      <c r="M7" s="80"/>
      <c r="N7" s="8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2012</v>
      </c>
      <c r="C8" s="59"/>
      <c r="D8" s="60" t="s">
        <v>47</v>
      </c>
      <c r="E8" s="59"/>
      <c r="F8" s="60" t="s">
        <v>34</v>
      </c>
      <c r="G8" s="62"/>
      <c r="H8" s="61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2013</v>
      </c>
      <c r="C9" s="59"/>
      <c r="D9" s="60" t="s">
        <v>48</v>
      </c>
      <c r="E9" s="59"/>
      <c r="F9" s="60" t="s">
        <v>34</v>
      </c>
      <c r="G9" s="62"/>
      <c r="H9" s="61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2014</v>
      </c>
      <c r="C10" s="27" t="s">
        <v>45</v>
      </c>
      <c r="D10" s="29" t="s">
        <v>35</v>
      </c>
      <c r="E10" s="27">
        <v>14</v>
      </c>
      <c r="F10" s="27">
        <v>1</v>
      </c>
      <c r="G10" s="27">
        <v>1</v>
      </c>
      <c r="H10" s="64">
        <v>2</v>
      </c>
      <c r="I10" s="27">
        <v>27</v>
      </c>
      <c r="J10" s="27">
        <v>6</v>
      </c>
      <c r="K10" s="27">
        <v>9</v>
      </c>
      <c r="L10" s="27">
        <v>10</v>
      </c>
      <c r="M10" s="27">
        <v>2</v>
      </c>
      <c r="N10" s="30">
        <v>0.36499999999999999</v>
      </c>
      <c r="O10" s="37">
        <f>PRODUCT(I10/N10)</f>
        <v>73.972602739726028</v>
      </c>
      <c r="P10" s="27"/>
      <c r="Q10" s="27"/>
      <c r="R10" s="27"/>
      <c r="S10" s="27"/>
      <c r="T10" s="27"/>
      <c r="U10" s="28">
        <v>2</v>
      </c>
      <c r="V10" s="28">
        <v>0</v>
      </c>
      <c r="W10" s="28">
        <v>0</v>
      </c>
      <c r="X10" s="28">
        <v>1</v>
      </c>
      <c r="Y10" s="28">
        <v>4</v>
      </c>
      <c r="Z10" s="27"/>
      <c r="AA10" s="27"/>
      <c r="AB10" s="27"/>
      <c r="AC10" s="27"/>
      <c r="AD10" s="27"/>
      <c r="AE10" s="27"/>
      <c r="AF10" s="49" t="s">
        <v>56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9">
        <v>2015</v>
      </c>
      <c r="C11" s="59"/>
      <c r="D11" s="60" t="s">
        <v>35</v>
      </c>
      <c r="E11" s="59"/>
      <c r="F11" s="60" t="s">
        <v>34</v>
      </c>
      <c r="G11" s="62"/>
      <c r="H11" s="61"/>
      <c r="I11" s="59"/>
      <c r="J11" s="59"/>
      <c r="K11" s="59"/>
      <c r="L11" s="59"/>
      <c r="M11" s="59"/>
      <c r="N11" s="59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0">
        <v>2016</v>
      </c>
      <c r="C12" s="80"/>
      <c r="D12" s="81" t="s">
        <v>59</v>
      </c>
      <c r="E12" s="80"/>
      <c r="F12" s="81" t="s">
        <v>43</v>
      </c>
      <c r="G12" s="82"/>
      <c r="H12" s="83"/>
      <c r="I12" s="80"/>
      <c r="J12" s="80"/>
      <c r="K12" s="80"/>
      <c r="L12" s="80"/>
      <c r="M12" s="80"/>
      <c r="N12" s="8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2016</v>
      </c>
      <c r="C13" s="27" t="s">
        <v>45</v>
      </c>
      <c r="D13" s="84" t="s">
        <v>57</v>
      </c>
      <c r="E13" s="27">
        <v>7</v>
      </c>
      <c r="F13" s="27">
        <v>0</v>
      </c>
      <c r="G13" s="27">
        <v>0</v>
      </c>
      <c r="H13" s="27">
        <v>0</v>
      </c>
      <c r="I13" s="27">
        <v>8</v>
      </c>
      <c r="J13" s="27">
        <v>0</v>
      </c>
      <c r="K13" s="27">
        <v>3</v>
      </c>
      <c r="L13" s="27">
        <v>5</v>
      </c>
      <c r="M13" s="27">
        <v>0</v>
      </c>
      <c r="N13" s="30">
        <v>0.29599999999999999</v>
      </c>
      <c r="O13" s="37">
        <v>27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0">
        <v>2017</v>
      </c>
      <c r="C14" s="80"/>
      <c r="D14" s="81" t="s">
        <v>59</v>
      </c>
      <c r="E14" s="80"/>
      <c r="F14" s="81" t="s">
        <v>43</v>
      </c>
      <c r="G14" s="82"/>
      <c r="H14" s="83"/>
      <c r="I14" s="80"/>
      <c r="J14" s="80"/>
      <c r="K14" s="80"/>
      <c r="L14" s="80"/>
      <c r="M14" s="80"/>
      <c r="N14" s="8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21</v>
      </c>
      <c r="F15" s="19">
        <f t="shared" si="0"/>
        <v>1</v>
      </c>
      <c r="G15" s="19">
        <f t="shared" si="0"/>
        <v>1</v>
      </c>
      <c r="H15" s="19">
        <f t="shared" si="0"/>
        <v>2</v>
      </c>
      <c r="I15" s="19">
        <f t="shared" si="0"/>
        <v>35</v>
      </c>
      <c r="J15" s="19">
        <f t="shared" si="0"/>
        <v>6</v>
      </c>
      <c r="K15" s="19">
        <f t="shared" si="0"/>
        <v>12</v>
      </c>
      <c r="L15" s="19">
        <f t="shared" si="0"/>
        <v>15</v>
      </c>
      <c r="M15" s="19">
        <f t="shared" si="0"/>
        <v>2</v>
      </c>
      <c r="N15" s="31">
        <f>PRODUCT(I15/O15)</f>
        <v>0.3466286799620133</v>
      </c>
      <c r="O15" s="32">
        <f t="shared" ref="O15:AE15" si="1">SUM(O4:O14)</f>
        <v>100.97260273972603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2</v>
      </c>
      <c r="V15" s="19">
        <f t="shared" si="1"/>
        <v>0</v>
      </c>
      <c r="W15" s="19">
        <f t="shared" si="1"/>
        <v>0</v>
      </c>
      <c r="X15" s="19">
        <f t="shared" si="1"/>
        <v>1</v>
      </c>
      <c r="Y15" s="19">
        <f t="shared" si="1"/>
        <v>4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22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37</v>
      </c>
      <c r="Q18" s="13"/>
      <c r="R18" s="13"/>
      <c r="S18" s="13"/>
      <c r="T18" s="63"/>
      <c r="U18" s="63"/>
      <c r="V18" s="63"/>
      <c r="W18" s="63"/>
      <c r="X18" s="63"/>
      <c r="Y18" s="13"/>
      <c r="Z18" s="13"/>
      <c r="AA18" s="13"/>
      <c r="AB18" s="13"/>
      <c r="AC18" s="13"/>
      <c r="AD18" s="13"/>
      <c r="AE18" s="13"/>
      <c r="AF18" s="6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21</v>
      </c>
      <c r="F19" s="27">
        <f>PRODUCT(F15)</f>
        <v>1</v>
      </c>
      <c r="G19" s="27">
        <f>PRODUCT(G15)</f>
        <v>1</v>
      </c>
      <c r="H19" s="27">
        <f>PRODUCT(H15)</f>
        <v>2</v>
      </c>
      <c r="I19" s="27">
        <f>PRODUCT(I15)</f>
        <v>35</v>
      </c>
      <c r="J19" s="1"/>
      <c r="K19" s="43">
        <f>PRODUCT((F19+G19)/E19)</f>
        <v>9.5238095238095233E-2</v>
      </c>
      <c r="L19" s="43">
        <f>PRODUCT(H19/E19)</f>
        <v>9.5238095238095233E-2</v>
      </c>
      <c r="M19" s="43">
        <f>PRODUCT(I19/E19)</f>
        <v>1.6666666666666667</v>
      </c>
      <c r="N19" s="30">
        <f>PRODUCT(N15)</f>
        <v>0.3466286799620133</v>
      </c>
      <c r="O19" s="25">
        <f>PRODUCT(O15)</f>
        <v>100.97260273972603</v>
      </c>
      <c r="P19" s="65" t="s">
        <v>38</v>
      </c>
      <c r="Q19" s="66"/>
      <c r="R19" s="66"/>
      <c r="S19" s="67" t="s">
        <v>51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8" t="s">
        <v>39</v>
      </c>
      <c r="AF19" s="69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0" t="s">
        <v>40</v>
      </c>
      <c r="Q20" s="71"/>
      <c r="R20" s="71"/>
      <c r="S20" s="72" t="s">
        <v>53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  <c r="AE20" s="73" t="s">
        <v>52</v>
      </c>
      <c r="AF20" s="74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>
        <f>PRODUCT(U15)</f>
        <v>2</v>
      </c>
      <c r="F21" s="28">
        <f>PRODUCT(V15)</f>
        <v>0</v>
      </c>
      <c r="G21" s="28">
        <f>PRODUCT(W15)</f>
        <v>0</v>
      </c>
      <c r="H21" s="28">
        <f>PRODUCT(X15)</f>
        <v>1</v>
      </c>
      <c r="I21" s="28">
        <f>PRODUCT(Y15)</f>
        <v>4</v>
      </c>
      <c r="J21" s="1"/>
      <c r="K21" s="50">
        <f>PRODUCT((F21+G21)/E21)</f>
        <v>0</v>
      </c>
      <c r="L21" s="50">
        <f>PRODUCT(H21/E21)</f>
        <v>0.5</v>
      </c>
      <c r="M21" s="50">
        <f>PRODUCT(I21/E21)</f>
        <v>2</v>
      </c>
      <c r="N21" s="51">
        <f>PRODUCT(I21/O21)</f>
        <v>0.8</v>
      </c>
      <c r="O21" s="25">
        <v>5</v>
      </c>
      <c r="P21" s="70" t="s">
        <v>41</v>
      </c>
      <c r="Q21" s="71"/>
      <c r="R21" s="71"/>
      <c r="S21" s="72" t="s">
        <v>53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/>
      <c r="AE21" s="73" t="s">
        <v>52</v>
      </c>
      <c r="AF21" s="74" t="s">
        <v>54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23</v>
      </c>
      <c r="F22" s="19">
        <f>SUM(F19:F21)</f>
        <v>1</v>
      </c>
      <c r="G22" s="19">
        <f>SUM(G19:G21)</f>
        <v>1</v>
      </c>
      <c r="H22" s="19">
        <f>SUM(H19:H21)</f>
        <v>3</v>
      </c>
      <c r="I22" s="19">
        <f>SUM(I19:I21)</f>
        <v>39</v>
      </c>
      <c r="J22" s="1"/>
      <c r="K22" s="55">
        <f>PRODUCT((F22+G22)/E22)</f>
        <v>8.6956521739130432E-2</v>
      </c>
      <c r="L22" s="55">
        <f>PRODUCT(H22/E22)</f>
        <v>0.13043478260869565</v>
      </c>
      <c r="M22" s="55">
        <f>PRODUCT(I22/E22)</f>
        <v>1.6956521739130435</v>
      </c>
      <c r="N22" s="31">
        <f>PRODUCT(I22/O22)</f>
        <v>0.36801964839710444</v>
      </c>
      <c r="O22" s="25">
        <f>SUM(O19:O21)</f>
        <v>105.97260273972603</v>
      </c>
      <c r="P22" s="75" t="s">
        <v>42</v>
      </c>
      <c r="Q22" s="76"/>
      <c r="R22" s="76"/>
      <c r="S22" s="77" t="s">
        <v>53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/>
      <c r="AE22" s="78" t="s">
        <v>52</v>
      </c>
      <c r="AF22" s="79" t="s">
        <v>54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36</v>
      </c>
      <c r="C24" s="58"/>
      <c r="D24" s="1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58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58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58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9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9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2019-02-12T22:35:56Z</dcterms:modified>
</cp:coreProperties>
</file>