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O7" i="1" l="1"/>
  <c r="O8" i="1" l="1"/>
  <c r="O11" i="1" s="1"/>
  <c r="E11" i="1"/>
  <c r="E15" i="1" s="1"/>
  <c r="F11" i="1"/>
  <c r="F15" i="1" s="1"/>
  <c r="G11" i="1"/>
  <c r="G15" i="1" s="1"/>
  <c r="H11" i="1"/>
  <c r="H15" i="1" s="1"/>
  <c r="I11" i="1"/>
  <c r="I15" i="1" s="1"/>
  <c r="J11" i="1"/>
  <c r="K11" i="1"/>
  <c r="L11" i="1"/>
  <c r="M11" i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 s="1"/>
  <c r="N16" i="1" s="1"/>
  <c r="S11" i="1"/>
  <c r="H16" i="1" s="1"/>
  <c r="R11" i="1"/>
  <c r="G16" i="1" s="1"/>
  <c r="Q11" i="1"/>
  <c r="F16" i="1" s="1"/>
  <c r="P11" i="1"/>
  <c r="E16" i="1" s="1"/>
  <c r="D12" i="1" l="1"/>
  <c r="K15" i="1"/>
  <c r="H18" i="1"/>
  <c r="L18" i="1" s="1"/>
  <c r="L15" i="1"/>
  <c r="G18" i="1"/>
  <c r="E18" i="1"/>
  <c r="M16" i="1"/>
  <c r="O15" i="1"/>
  <c r="O18" i="1" s="1"/>
  <c r="N11" i="1"/>
  <c r="N15" i="1" s="1"/>
  <c r="F18" i="1"/>
  <c r="K16" i="1"/>
  <c r="L16" i="1"/>
  <c r="M15" i="1"/>
  <c r="I18" i="1"/>
  <c r="N18" i="1" l="1"/>
  <c r="M18" i="1"/>
  <c r="K18" i="1"/>
</calcChain>
</file>

<file path=xl/sharedStrings.xml><?xml version="1.0" encoding="utf-8"?>
<sst xmlns="http://schemas.openxmlformats.org/spreadsheetml/2006/main" count="142" uniqueCount="96">
  <si>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</si>
  <si>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</si>
  <si>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</si>
  <si>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</si>
  <si>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</si>
  <si>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</si>
  <si>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</si>
  <si>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</si>
  <si>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</si>
  <si>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</si>
  <si>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</si>
  <si>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</si>
  <si>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</si>
  <si>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</si>
  <si>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</si>
  <si>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</si>
  <si>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</si>
  <si>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</si>
  <si>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</si>
  <si>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</si>
  <si>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</si>
  <si>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</si>
  <si>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</si>
  <si>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</si>
  <si>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</si>
  <si>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</si>
  <si>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</si>
  <si>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</si>
  <si>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</si>
  <si>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</si>
  <si>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</si>
  <si>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</si>
  <si>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</si>
  <si>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</si>
  <si>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</si>
  <si>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</si>
  <si>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</si>
  <si>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</si>
  <si>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</si>
  <si>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</si>
  <si>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Seurat</t>
  </si>
  <si>
    <t>ykköspesis</t>
  </si>
  <si>
    <t>VuVe</t>
  </si>
  <si>
    <t>VuVe = Vuokatin Veto  (1946)</t>
  </si>
  <si>
    <t>15.05. 2013  VuVe - Virkiä  0-2  (2-3, 0-1)</t>
  </si>
  <si>
    <t>02.06. 2013  VuVe - Roihu  2-0  (10-1, 14-2)</t>
  </si>
  <si>
    <t>6.  ottelu</t>
  </si>
  <si>
    <t xml:space="preserve">  19 v   2 kk   1 pv</t>
  </si>
  <si>
    <t>Vilma Leinonen</t>
  </si>
  <si>
    <t>12.3.1994   Kajaani</t>
  </si>
  <si>
    <t>Pesäkarhut = Pesäkarhut, Pori  (1985),  kasvattajaseura</t>
  </si>
  <si>
    <t>Pesäkarhut  2</t>
  </si>
  <si>
    <t xml:space="preserve">  19 v   2 kk   3 pv</t>
  </si>
  <si>
    <t>14.  ottelu</t>
  </si>
  <si>
    <t>10.07. 2013  VuVe - ViU  1-0  (2-0, 8-8)</t>
  </si>
  <si>
    <t xml:space="preserve">  19 v   3 kk 28 pv</t>
  </si>
  <si>
    <t>play off</t>
  </si>
  <si>
    <t>7.</t>
  </si>
  <si>
    <t>8.</t>
  </si>
  <si>
    <t>Pesäkarhut</t>
  </si>
  <si>
    <t>4.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</si>
  <si>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</si>
  <si>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</si>
  <si>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</si>
  <si>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</si>
  <si>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</si>
  <si>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</si>
  <si>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</si>
  <si>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</si>
  <si>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</si>
  <si>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</si>
  <si>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</si>
  <si>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</si>
  <si>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</si>
  <si>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</si>
  <si>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2012  Sotkamo</t>
  </si>
  <si>
    <t>Itä</t>
  </si>
  <si>
    <t>2v</t>
  </si>
  <si>
    <t>Marko Haverinen</t>
  </si>
  <si>
    <t>13.07. 2013  Hyvinkää</t>
  </si>
  <si>
    <t>3p</t>
  </si>
  <si>
    <t>Iivo Parviainen</t>
  </si>
  <si>
    <t>SMJ = Seinäjoen Maila-Jussit  (1932)</t>
  </si>
  <si>
    <t>6.</t>
  </si>
  <si>
    <t>SMJ</t>
  </si>
  <si>
    <t xml:space="preserve">  0-2  (2-8, 2-4)</t>
  </si>
  <si>
    <t>0/7</t>
  </si>
  <si>
    <t>0/1</t>
  </si>
  <si>
    <t>0/4</t>
  </si>
  <si>
    <t xml:space="preserve">  0-2  (0-1, 1-3)</t>
  </si>
  <si>
    <t>2/7</t>
  </si>
  <si>
    <t>2/2</t>
  </si>
  <si>
    <t>2/14</t>
  </si>
  <si>
    <t>0/2</t>
  </si>
  <si>
    <t>2/6</t>
  </si>
  <si>
    <t>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</si>
</sst>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4.285156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26.42578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2010</v>
      </c>
      <c r="C4" s="81"/>
      <c r="D4" s="82" t="s">
        <v>51</v>
      </c>
      <c r="E4" s="81"/>
      <c r="F4" s="83" t="s">
        <v>41</v>
      </c>
      <c r="G4" s="84"/>
      <c r="H4" s="85"/>
      <c r="I4" s="81"/>
      <c r="J4" s="81"/>
      <c r="K4" s="81"/>
      <c r="L4" s="81"/>
      <c r="M4" s="81"/>
      <c r="N4" s="86"/>
      <c r="O4" s="30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2011</v>
      </c>
      <c r="C5" s="81"/>
      <c r="D5" s="82" t="s">
        <v>42</v>
      </c>
      <c r="E5" s="81"/>
      <c r="F5" s="83" t="s">
        <v>41</v>
      </c>
      <c r="G5" s="84"/>
      <c r="H5" s="85"/>
      <c r="I5" s="81"/>
      <c r="J5" s="81"/>
      <c r="K5" s="81"/>
      <c r="L5" s="81"/>
      <c r="M5" s="81"/>
      <c r="N5" s="86"/>
      <c r="O5" s="30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2012</v>
      </c>
      <c r="C6" s="81"/>
      <c r="D6" s="82" t="s">
        <v>42</v>
      </c>
      <c r="E6" s="81"/>
      <c r="F6" s="83" t="s">
        <v>41</v>
      </c>
      <c r="G6" s="84"/>
      <c r="H6" s="85"/>
      <c r="I6" s="81"/>
      <c r="J6" s="81"/>
      <c r="K6" s="81"/>
      <c r="L6" s="81"/>
      <c r="M6" s="81"/>
      <c r="N6" s="86"/>
      <c r="O6" s="30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2013</v>
      </c>
      <c r="C7" s="27" t="s">
        <v>57</v>
      </c>
      <c r="D7" s="28" t="s">
        <v>42</v>
      </c>
      <c r="E7" s="27">
        <v>23</v>
      </c>
      <c r="F7" s="27">
        <v>1</v>
      </c>
      <c r="G7" s="27">
        <v>3</v>
      </c>
      <c r="H7" s="27">
        <v>11</v>
      </c>
      <c r="I7" s="27">
        <v>74</v>
      </c>
      <c r="J7" s="27">
        <v>42</v>
      </c>
      <c r="K7" s="27">
        <v>16</v>
      </c>
      <c r="L7" s="27">
        <v>12</v>
      </c>
      <c r="M7" s="27">
        <v>4</v>
      </c>
      <c r="N7" s="29">
        <v>0.56059999999999999</v>
      </c>
      <c r="O7" s="30">
        <f>PRODUCT(I7/N7)</f>
        <v>132.00142704245451</v>
      </c>
      <c r="P7" s="27">
        <v>4</v>
      </c>
      <c r="Q7" s="27">
        <v>0</v>
      </c>
      <c r="R7" s="27">
        <v>0</v>
      </c>
      <c r="S7" s="27">
        <v>0</v>
      </c>
      <c r="T7" s="27">
        <v>7</v>
      </c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 t="s">
        <v>56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2014</v>
      </c>
      <c r="C8" s="27" t="s">
        <v>58</v>
      </c>
      <c r="D8" s="28" t="s">
        <v>42</v>
      </c>
      <c r="E8" s="27">
        <v>24</v>
      </c>
      <c r="F8" s="27">
        <v>1</v>
      </c>
      <c r="G8" s="27">
        <v>2</v>
      </c>
      <c r="H8" s="27">
        <v>31</v>
      </c>
      <c r="I8" s="27">
        <v>112</v>
      </c>
      <c r="J8" s="27">
        <v>28</v>
      </c>
      <c r="K8" s="27">
        <v>55</v>
      </c>
      <c r="L8" s="27">
        <v>26</v>
      </c>
      <c r="M8" s="27">
        <v>3</v>
      </c>
      <c r="N8" s="29">
        <v>0.60499999999999998</v>
      </c>
      <c r="O8" s="30">
        <f>PRODUCT(I8/N8)</f>
        <v>185.12396694214877</v>
      </c>
      <c r="P8" s="27">
        <v>3</v>
      </c>
      <c r="Q8" s="27">
        <v>0</v>
      </c>
      <c r="R8" s="27">
        <v>0</v>
      </c>
      <c r="S8" s="27">
        <v>3</v>
      </c>
      <c r="T8" s="27">
        <v>9</v>
      </c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 t="s">
        <v>56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2015</v>
      </c>
      <c r="C9" s="27" t="s">
        <v>60</v>
      </c>
      <c r="D9" s="28" t="s">
        <v>59</v>
      </c>
      <c r="E9" s="27">
        <v>23</v>
      </c>
      <c r="F9" s="27">
        <v>1</v>
      </c>
      <c r="G9" s="27">
        <v>5</v>
      </c>
      <c r="H9" s="27">
        <v>27</v>
      </c>
      <c r="I9" s="27">
        <v>109</v>
      </c>
      <c r="J9" s="27">
        <v>8</v>
      </c>
      <c r="K9" s="27">
        <v>32</v>
      </c>
      <c r="L9" s="27">
        <v>63</v>
      </c>
      <c r="M9" s="27">
        <v>6</v>
      </c>
      <c r="N9" s="29">
        <v>0.59230000000000005</v>
      </c>
      <c r="O9" s="30">
        <v>184</v>
      </c>
      <c r="P9" s="27">
        <v>10</v>
      </c>
      <c r="Q9" s="27">
        <v>0</v>
      </c>
      <c r="R9" s="27">
        <v>2</v>
      </c>
      <c r="S9" s="27">
        <v>6</v>
      </c>
      <c r="T9" s="27">
        <v>43</v>
      </c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14" t="s">
        <v>56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2016</v>
      </c>
      <c r="C10" s="27" t="s">
        <v>83</v>
      </c>
      <c r="D10" s="28" t="s">
        <v>84</v>
      </c>
      <c r="E10" s="27">
        <v>21</v>
      </c>
      <c r="F10" s="27">
        <v>1</v>
      </c>
      <c r="G10" s="27">
        <v>7</v>
      </c>
      <c r="H10" s="27">
        <v>18</v>
      </c>
      <c r="I10" s="27">
        <v>87</v>
      </c>
      <c r="J10" s="27">
        <v>22</v>
      </c>
      <c r="K10" s="27">
        <v>37</v>
      </c>
      <c r="L10" s="27">
        <v>20</v>
      </c>
      <c r="M10" s="27">
        <v>8</v>
      </c>
      <c r="N10" s="29">
        <v>0.57199999999999995</v>
      </c>
      <c r="O10" s="30">
        <v>152</v>
      </c>
      <c r="P10" s="27">
        <v>3</v>
      </c>
      <c r="Q10" s="27">
        <v>0</v>
      </c>
      <c r="R10" s="27">
        <v>1</v>
      </c>
      <c r="S10" s="27">
        <v>1</v>
      </c>
      <c r="T10" s="27">
        <v>12</v>
      </c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 t="s">
        <v>56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91</v>
      </c>
      <c r="F11" s="19">
        <f t="shared" si="0"/>
        <v>4</v>
      </c>
      <c r="G11" s="19">
        <f t="shared" si="0"/>
        <v>17</v>
      </c>
      <c r="H11" s="19">
        <f t="shared" si="0"/>
        <v>87</v>
      </c>
      <c r="I11" s="19">
        <f t="shared" si="0"/>
        <v>382</v>
      </c>
      <c r="J11" s="19">
        <f t="shared" si="0"/>
        <v>100</v>
      </c>
      <c r="K11" s="19">
        <f t="shared" si="0"/>
        <v>140</v>
      </c>
      <c r="L11" s="19">
        <f t="shared" si="0"/>
        <v>121</v>
      </c>
      <c r="M11" s="19">
        <f t="shared" si="0"/>
        <v>21</v>
      </c>
      <c r="N11" s="33">
        <f>PRODUCT(I11/O11)</f>
        <v>0.58488002995793054</v>
      </c>
      <c r="O11" s="34">
        <f t="shared" ref="O11:AE11" si="1">SUM(O4:O10)</f>
        <v>653.12539398460331</v>
      </c>
      <c r="P11" s="19">
        <f t="shared" si="1"/>
        <v>20</v>
      </c>
      <c r="Q11" s="19">
        <f t="shared" si="1"/>
        <v>0</v>
      </c>
      <c r="R11" s="19">
        <f t="shared" si="1"/>
        <v>3</v>
      </c>
      <c r="S11" s="19">
        <f t="shared" si="1"/>
        <v>10</v>
      </c>
      <c r="T11" s="19">
        <f t="shared" si="1"/>
        <v>71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5"/>
      <c r="D12" s="36">
        <f>SUM(F11:H11)+((I11-F11-G11)/3)+(E11/3)+(Z11*25)+(AA11*25)+(AB11*10)+(AC11*25)+(AD11*20)+(AE11*15)</f>
        <v>258.66666666666663</v>
      </c>
      <c r="E12" s="1"/>
      <c r="F12" s="1"/>
      <c r="G12" s="1"/>
      <c r="H12" s="1"/>
      <c r="I12" s="1"/>
      <c r="J12" s="1"/>
      <c r="K12" s="1"/>
      <c r="L12" s="1"/>
      <c r="M12" s="1"/>
      <c r="N12" s="3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8"/>
      <c r="AE12" s="1"/>
      <c r="AF12" s="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7"/>
      <c r="O13" s="39"/>
      <c r="P13" s="1"/>
      <c r="Q13" s="40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23" t="s">
        <v>16</v>
      </c>
      <c r="C14" s="42"/>
      <c r="D14" s="42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3" t="s">
        <v>39</v>
      </c>
      <c r="O14" s="25"/>
      <c r="P14" s="43" t="s">
        <v>33</v>
      </c>
      <c r="Q14" s="13"/>
      <c r="R14" s="13"/>
      <c r="S14" s="13"/>
      <c r="T14" s="44"/>
      <c r="U14" s="44"/>
      <c r="V14" s="44"/>
      <c r="W14" s="44"/>
      <c r="X14" s="44"/>
      <c r="Y14" s="13"/>
      <c r="Z14" s="13"/>
      <c r="AA14" s="13"/>
      <c r="AB14" s="13"/>
      <c r="AC14" s="13"/>
      <c r="AD14" s="13"/>
      <c r="AE14" s="13"/>
      <c r="AF14" s="4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3" t="s">
        <v>17</v>
      </c>
      <c r="C15" s="13"/>
      <c r="D15" s="46"/>
      <c r="E15" s="27">
        <f>PRODUCT(E11)</f>
        <v>91</v>
      </c>
      <c r="F15" s="27">
        <f>PRODUCT(F11)</f>
        <v>4</v>
      </c>
      <c r="G15" s="27">
        <f>PRODUCT(G11)</f>
        <v>17</v>
      </c>
      <c r="H15" s="27">
        <f>PRODUCT(H11)</f>
        <v>87</v>
      </c>
      <c r="I15" s="27">
        <f>PRODUCT(I11)</f>
        <v>382</v>
      </c>
      <c r="J15" s="1"/>
      <c r="K15" s="47">
        <f>PRODUCT((F15+G15)/E15)</f>
        <v>0.23076923076923078</v>
      </c>
      <c r="L15" s="47">
        <f>PRODUCT(H15/E15)</f>
        <v>0.95604395604395609</v>
      </c>
      <c r="M15" s="47">
        <f>PRODUCT(I15/E15)</f>
        <v>4.197802197802198</v>
      </c>
      <c r="N15" s="48">
        <f>PRODUCT(N11)</f>
        <v>0.58488002995793054</v>
      </c>
      <c r="O15" s="25">
        <f>PRODUCT(O11)</f>
        <v>653.12539398460331</v>
      </c>
      <c r="P15" s="49" t="s">
        <v>34</v>
      </c>
      <c r="Q15" s="50"/>
      <c r="R15" s="50"/>
      <c r="S15" s="51" t="s">
        <v>44</v>
      </c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2" t="s">
        <v>35</v>
      </c>
      <c r="AE15" s="52"/>
      <c r="AF15" s="53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4" t="s">
        <v>18</v>
      </c>
      <c r="C16" s="55"/>
      <c r="D16" s="56"/>
      <c r="E16" s="27">
        <f>PRODUCT(P11)</f>
        <v>20</v>
      </c>
      <c r="F16" s="27">
        <f>PRODUCT(Q11)</f>
        <v>0</v>
      </c>
      <c r="G16" s="27">
        <f>PRODUCT(R11)</f>
        <v>3</v>
      </c>
      <c r="H16" s="27">
        <f>PRODUCT(S11)</f>
        <v>10</v>
      </c>
      <c r="I16" s="27">
        <f>PRODUCT(T11)</f>
        <v>71</v>
      </c>
      <c r="J16" s="1"/>
      <c r="K16" s="47">
        <f>PRODUCT((F16+G16)/E16)</f>
        <v>0.15</v>
      </c>
      <c r="L16" s="47">
        <f>PRODUCT(H16/E16)</f>
        <v>0.5</v>
      </c>
      <c r="M16" s="47">
        <f>PRODUCT(I16/E16)</f>
        <v>3.55</v>
      </c>
      <c r="N16" s="29">
        <f>PRODUCT(I16/O16)</f>
        <v>0.48299319727891155</v>
      </c>
      <c r="O16" s="25">
        <v>147</v>
      </c>
      <c r="P16" s="57" t="s">
        <v>36</v>
      </c>
      <c r="Q16" s="58"/>
      <c r="R16" s="58"/>
      <c r="S16" s="59" t="s">
        <v>54</v>
      </c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60" t="s">
        <v>53</v>
      </c>
      <c r="AE16" s="60"/>
      <c r="AF16" s="61" t="s">
        <v>55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2" t="s">
        <v>19</v>
      </c>
      <c r="C17" s="63"/>
      <c r="D17" s="64"/>
      <c r="E17" s="31"/>
      <c r="F17" s="31"/>
      <c r="G17" s="31"/>
      <c r="H17" s="31"/>
      <c r="I17" s="31"/>
      <c r="J17" s="1"/>
      <c r="K17" s="65"/>
      <c r="L17" s="65"/>
      <c r="M17" s="65"/>
      <c r="N17" s="66"/>
      <c r="O17" s="25"/>
      <c r="P17" s="57" t="s">
        <v>37</v>
      </c>
      <c r="Q17" s="58"/>
      <c r="R17" s="58"/>
      <c r="S17" s="59" t="s">
        <v>45</v>
      </c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60" t="s">
        <v>46</v>
      </c>
      <c r="AE17" s="60"/>
      <c r="AF17" s="61" t="s">
        <v>47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7" t="s">
        <v>20</v>
      </c>
      <c r="C18" s="68"/>
      <c r="D18" s="69"/>
      <c r="E18" s="19">
        <f>SUM(E15:E17)</f>
        <v>111</v>
      </c>
      <c r="F18" s="19">
        <f>SUM(F15:F17)</f>
        <v>4</v>
      </c>
      <c r="G18" s="19">
        <f>SUM(G15:G17)</f>
        <v>20</v>
      </c>
      <c r="H18" s="19">
        <f>SUM(H15:H17)</f>
        <v>97</v>
      </c>
      <c r="I18" s="19">
        <f>SUM(I15:I17)</f>
        <v>453</v>
      </c>
      <c r="J18" s="1"/>
      <c r="K18" s="70">
        <f>PRODUCT((F18+G18)/E18)</f>
        <v>0.21621621621621623</v>
      </c>
      <c r="L18" s="70">
        <f>PRODUCT(H18/E18)</f>
        <v>0.87387387387387383</v>
      </c>
      <c r="M18" s="70">
        <f>PRODUCT(I18/E18)</f>
        <v>4.0810810810810807</v>
      </c>
      <c r="N18" s="33">
        <f>PRODUCT(I18/O18)</f>
        <v>0.566161258479839</v>
      </c>
      <c r="O18" s="25">
        <f>SUM(O15:O17)</f>
        <v>800.12539398460331</v>
      </c>
      <c r="P18" s="71" t="s">
        <v>38</v>
      </c>
      <c r="Q18" s="72"/>
      <c r="R18" s="72"/>
      <c r="S18" s="73" t="s">
        <v>54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53</v>
      </c>
      <c r="AE18" s="74"/>
      <c r="AF18" s="75" t="s">
        <v>55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7"/>
      <c r="O19" s="25"/>
      <c r="P19" s="1"/>
      <c r="Q19" s="40"/>
      <c r="R19" s="1"/>
      <c r="S19" s="1"/>
      <c r="T19" s="25"/>
      <c r="U19" s="25"/>
      <c r="V19" s="76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 t="s">
        <v>40</v>
      </c>
      <c r="C20" s="1"/>
      <c r="D20" s="1" t="s">
        <v>50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25"/>
      <c r="P20" s="1"/>
      <c r="Q20" s="40"/>
      <c r="R20" s="1"/>
      <c r="S20" s="1"/>
      <c r="T20" s="25"/>
      <c r="U20" s="25"/>
      <c r="V20" s="76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43</v>
      </c>
      <c r="E21" s="1"/>
      <c r="F21" s="1"/>
      <c r="G21" s="1"/>
      <c r="H21" s="1"/>
      <c r="I21" s="1"/>
      <c r="J21" s="1"/>
      <c r="K21" s="1"/>
      <c r="L21" s="1"/>
      <c r="M21" s="1"/>
      <c r="N21" s="40"/>
      <c r="O21" s="25"/>
      <c r="P21" s="1"/>
      <c r="Q21" s="40"/>
      <c r="R21" s="1"/>
      <c r="S21" s="1"/>
      <c r="T21" s="25"/>
      <c r="U21" s="25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82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1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77"/>
      <c r="N23" s="77"/>
      <c r="O23" s="25"/>
      <c r="P23" s="1"/>
      <c r="Q23" s="40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9"/>
      <c r="AH23" s="9"/>
      <c r="AI23" s="9"/>
      <c r="AJ23" s="9"/>
      <c r="AK23" s="9"/>
      <c r="AL23" s="9"/>
    </row>
    <row r="24" spans="1:38" s="7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9"/>
      <c r="AH24" s="9"/>
      <c r="AI24" s="9"/>
      <c r="AJ24" s="9"/>
      <c r="AK24" s="9"/>
      <c r="AL24" s="9"/>
    </row>
    <row r="25" spans="1:38" s="7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0"/>
      <c r="R25" s="1"/>
      <c r="S25" s="1"/>
      <c r="T25" s="25"/>
      <c r="U25" s="25"/>
      <c r="V25" s="76"/>
      <c r="W25" s="76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7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0"/>
      <c r="R26" s="1"/>
      <c r="S26" s="1"/>
      <c r="T26" s="25"/>
      <c r="U26" s="25"/>
      <c r="V26" s="76"/>
      <c r="W26" s="76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s="7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0"/>
      <c r="R27" s="1"/>
      <c r="S27" s="1"/>
      <c r="T27" s="25"/>
      <c r="U27" s="25"/>
      <c r="V27" s="76"/>
      <c r="W27" s="76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0"/>
      <c r="R28" s="1"/>
      <c r="S28" s="1"/>
      <c r="T28" s="25"/>
      <c r="U28" s="25"/>
      <c r="V28" s="76"/>
      <c r="W28" s="76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0"/>
      <c r="R29" s="1"/>
      <c r="S29" s="1"/>
      <c r="T29" s="25"/>
      <c r="U29" s="25"/>
      <c r="V29" s="76"/>
      <c r="W29" s="76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76"/>
      <c r="W30" s="76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76"/>
      <c r="W31" s="76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76"/>
      <c r="W32" s="76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0"/>
      <c r="R33" s="1"/>
      <c r="S33" s="1"/>
      <c r="T33" s="25"/>
      <c r="U33" s="25"/>
      <c r="V33" s="76"/>
      <c r="W33" s="76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0"/>
      <c r="R34" s="1"/>
      <c r="S34" s="1"/>
      <c r="T34" s="25"/>
      <c r="U34" s="25"/>
      <c r="V34" s="76"/>
      <c r="W34" s="76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76"/>
      <c r="W35" s="76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0"/>
      <c r="R36" s="1"/>
      <c r="S36" s="1"/>
      <c r="T36" s="25"/>
      <c r="U36" s="25"/>
      <c r="V36" s="76"/>
      <c r="W36" s="76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6"/>
      <c r="W37" s="76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76"/>
      <c r="W38" s="76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76"/>
      <c r="W39" s="76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76"/>
      <c r="W40" s="76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76"/>
      <c r="W41" s="76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0"/>
      <c r="R42" s="1"/>
      <c r="S42" s="1"/>
      <c r="T42" s="25"/>
      <c r="U42" s="25"/>
      <c r="V42" s="76"/>
      <c r="W42" s="76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0"/>
      <c r="R43" s="1"/>
      <c r="S43" s="1"/>
      <c r="T43" s="25"/>
      <c r="U43" s="25"/>
      <c r="V43" s="76"/>
      <c r="W43" s="76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9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14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7" t="s">
        <v>61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10"/>
      <c r="R1" s="110"/>
      <c r="S1" s="110"/>
      <c r="T1" s="110"/>
      <c r="U1" s="110"/>
      <c r="V1" s="88"/>
      <c r="W1" s="89"/>
      <c r="X1" s="85"/>
      <c r="Y1" s="90"/>
      <c r="Z1" s="90"/>
      <c r="AA1" s="90"/>
      <c r="AB1" s="90"/>
      <c r="AC1" s="90"/>
      <c r="AD1" s="90"/>
    </row>
    <row r="2" spans="1:30" x14ac:dyDescent="0.25">
      <c r="A2" s="9"/>
      <c r="B2" s="105" t="s">
        <v>48</v>
      </c>
      <c r="C2" s="106" t="s">
        <v>49</v>
      </c>
      <c r="D2" s="107"/>
      <c r="E2" s="106"/>
      <c r="F2" s="106"/>
      <c r="G2" s="106"/>
      <c r="H2" s="12"/>
      <c r="I2" s="12"/>
      <c r="J2" s="12"/>
      <c r="K2" s="12"/>
      <c r="L2" s="12"/>
      <c r="M2" s="12"/>
      <c r="N2" s="12"/>
      <c r="O2" s="12"/>
      <c r="P2" s="12"/>
      <c r="Q2" s="111"/>
      <c r="R2" s="111"/>
      <c r="S2" s="111"/>
      <c r="T2" s="111"/>
      <c r="U2" s="111"/>
      <c r="V2" s="12"/>
      <c r="W2" s="91"/>
      <c r="X2" s="45"/>
      <c r="Y2" s="90"/>
      <c r="Z2" s="90"/>
      <c r="AA2" s="90"/>
      <c r="AB2" s="90"/>
      <c r="AC2" s="90"/>
      <c r="AD2" s="90"/>
    </row>
    <row r="3" spans="1:30" x14ac:dyDescent="0.25">
      <c r="A3" s="9"/>
      <c r="B3" s="92" t="s">
        <v>62</v>
      </c>
      <c r="C3" s="23" t="s">
        <v>63</v>
      </c>
      <c r="D3" s="93" t="s">
        <v>64</v>
      </c>
      <c r="E3" s="94" t="s">
        <v>1</v>
      </c>
      <c r="F3" s="25"/>
      <c r="G3" s="95" t="s">
        <v>65</v>
      </c>
      <c r="H3" s="96" t="s">
        <v>66</v>
      </c>
      <c r="I3" s="96" t="s">
        <v>31</v>
      </c>
      <c r="J3" s="18" t="s">
        <v>67</v>
      </c>
      <c r="K3" s="97" t="s">
        <v>68</v>
      </c>
      <c r="L3" s="97" t="s">
        <v>69</v>
      </c>
      <c r="M3" s="95" t="s">
        <v>70</v>
      </c>
      <c r="N3" s="95" t="s">
        <v>30</v>
      </c>
      <c r="O3" s="96" t="s">
        <v>71</v>
      </c>
      <c r="P3" s="95" t="s">
        <v>66</v>
      </c>
      <c r="Q3" s="112" t="s">
        <v>3</v>
      </c>
      <c r="R3" s="112">
        <v>1</v>
      </c>
      <c r="S3" s="112">
        <v>2</v>
      </c>
      <c r="T3" s="112">
        <v>3</v>
      </c>
      <c r="U3" s="112" t="s">
        <v>72</v>
      </c>
      <c r="V3" s="18" t="s">
        <v>21</v>
      </c>
      <c r="W3" s="17" t="s">
        <v>73</v>
      </c>
      <c r="X3" s="17" t="s">
        <v>74</v>
      </c>
      <c r="Y3" s="90"/>
      <c r="Z3" s="90"/>
      <c r="AA3" s="90"/>
      <c r="AB3" s="90"/>
      <c r="AC3" s="90"/>
      <c r="AD3" s="90"/>
    </row>
    <row r="4" spans="1:30" x14ac:dyDescent="0.25">
      <c r="A4" s="9"/>
      <c r="B4" s="115" t="s">
        <v>75</v>
      </c>
      <c r="C4" s="116" t="s">
        <v>85</v>
      </c>
      <c r="D4" s="108" t="s">
        <v>76</v>
      </c>
      <c r="E4" s="117" t="s">
        <v>42</v>
      </c>
      <c r="F4" s="30"/>
      <c r="G4" s="109"/>
      <c r="H4" s="118"/>
      <c r="I4" s="109">
        <v>1</v>
      </c>
      <c r="J4" s="119" t="s">
        <v>77</v>
      </c>
      <c r="K4" s="119">
        <v>6</v>
      </c>
      <c r="L4" s="119"/>
      <c r="M4" s="119">
        <v>1</v>
      </c>
      <c r="N4" s="109"/>
      <c r="O4" s="118"/>
      <c r="P4" s="109"/>
      <c r="Q4" s="120" t="s">
        <v>86</v>
      </c>
      <c r="R4" s="120" t="s">
        <v>87</v>
      </c>
      <c r="S4" s="120" t="s">
        <v>88</v>
      </c>
      <c r="T4" s="120" t="s">
        <v>87</v>
      </c>
      <c r="U4" s="120" t="s">
        <v>87</v>
      </c>
      <c r="V4" s="121">
        <v>0</v>
      </c>
      <c r="W4" s="115" t="s">
        <v>78</v>
      </c>
      <c r="X4" s="109">
        <v>1909</v>
      </c>
      <c r="Y4" s="90"/>
      <c r="Z4" s="90"/>
      <c r="AA4" s="90"/>
      <c r="AB4" s="90"/>
      <c r="AC4" s="90"/>
      <c r="AD4" s="90"/>
    </row>
    <row r="5" spans="1:30" x14ac:dyDescent="0.25">
      <c r="A5" s="24"/>
      <c r="B5" s="115" t="s">
        <v>79</v>
      </c>
      <c r="C5" s="116" t="s">
        <v>89</v>
      </c>
      <c r="D5" s="108" t="s">
        <v>76</v>
      </c>
      <c r="E5" s="117" t="s">
        <v>42</v>
      </c>
      <c r="F5" s="30"/>
      <c r="G5" s="109"/>
      <c r="H5" s="118"/>
      <c r="I5" s="109">
        <v>1</v>
      </c>
      <c r="J5" s="119" t="s">
        <v>80</v>
      </c>
      <c r="K5" s="119">
        <v>3</v>
      </c>
      <c r="L5" s="119"/>
      <c r="M5" s="119">
        <v>1</v>
      </c>
      <c r="N5" s="109"/>
      <c r="O5" s="118"/>
      <c r="P5" s="109"/>
      <c r="Q5" s="120" t="s">
        <v>90</v>
      </c>
      <c r="R5" s="120" t="s">
        <v>87</v>
      </c>
      <c r="S5" s="120" t="s">
        <v>91</v>
      </c>
      <c r="T5" s="120" t="s">
        <v>88</v>
      </c>
      <c r="U5" s="120"/>
      <c r="V5" s="121">
        <v>0.28599999999999998</v>
      </c>
      <c r="W5" s="115" t="s">
        <v>81</v>
      </c>
      <c r="X5" s="109">
        <v>1013</v>
      </c>
      <c r="Y5" s="90"/>
      <c r="Z5" s="90"/>
      <c r="AA5" s="90"/>
      <c r="AB5" s="90"/>
      <c r="AC5" s="90"/>
      <c r="AD5" s="90"/>
    </row>
    <row r="6" spans="1:30" x14ac:dyDescent="0.25">
      <c r="A6" s="24"/>
      <c r="B6" s="23" t="s">
        <v>9</v>
      </c>
      <c r="C6" s="18"/>
      <c r="D6" s="17"/>
      <c r="E6" s="122"/>
      <c r="F6" s="123"/>
      <c r="G6" s="19"/>
      <c r="H6" s="19"/>
      <c r="I6" s="19">
        <f>SUM(I4:I5)</f>
        <v>2</v>
      </c>
      <c r="J6" s="18"/>
      <c r="K6" s="18"/>
      <c r="L6" s="18"/>
      <c r="M6" s="19">
        <f t="shared" ref="M6" si="0">SUM(M4:M5)</f>
        <v>2</v>
      </c>
      <c r="N6" s="19"/>
      <c r="O6" s="19"/>
      <c r="P6" s="19"/>
      <c r="Q6" s="124" t="s">
        <v>92</v>
      </c>
      <c r="R6" s="124" t="s">
        <v>93</v>
      </c>
      <c r="S6" s="124" t="s">
        <v>94</v>
      </c>
      <c r="T6" s="124" t="s">
        <v>95</v>
      </c>
      <c r="U6" s="124" t="s">
        <v>87</v>
      </c>
      <c r="V6" s="33">
        <v>0.14299999999999999</v>
      </c>
      <c r="W6" s="125"/>
      <c r="X6" s="124"/>
      <c r="Y6" s="90"/>
      <c r="Z6" s="90"/>
      <c r="AA6" s="90"/>
      <c r="AB6" s="90"/>
      <c r="AC6" s="90"/>
      <c r="AD6" s="90"/>
    </row>
    <row r="7" spans="1:30" x14ac:dyDescent="0.25">
      <c r="A7" s="24"/>
      <c r="B7" s="126"/>
      <c r="C7" s="127"/>
      <c r="D7" s="128"/>
      <c r="E7" s="129"/>
      <c r="F7" s="130"/>
      <c r="G7" s="127"/>
      <c r="H7" s="127"/>
      <c r="I7" s="127"/>
      <c r="J7" s="131"/>
      <c r="K7" s="131"/>
      <c r="L7" s="131"/>
      <c r="M7" s="127"/>
      <c r="N7" s="127"/>
      <c r="O7" s="127"/>
      <c r="P7" s="127"/>
      <c r="Q7" s="132"/>
      <c r="R7" s="132"/>
      <c r="S7" s="132"/>
      <c r="T7" s="132"/>
      <c r="U7" s="132"/>
      <c r="V7" s="127"/>
      <c r="W7" s="128"/>
      <c r="X7" s="133"/>
      <c r="Y7" s="90"/>
      <c r="Z7" s="90"/>
      <c r="AA7" s="90"/>
      <c r="AB7" s="90"/>
      <c r="AC7" s="90"/>
      <c r="AD7" s="90"/>
    </row>
    <row r="8" spans="1:30" x14ac:dyDescent="0.25">
      <c r="A8" s="24"/>
      <c r="B8" s="98"/>
      <c r="C8" s="1"/>
      <c r="D8" s="98"/>
      <c r="E8" s="99"/>
      <c r="G8" s="1"/>
      <c r="H8" s="40"/>
      <c r="I8" s="1"/>
      <c r="J8" s="25"/>
      <c r="K8" s="25"/>
      <c r="L8" s="25"/>
      <c r="M8" s="1"/>
      <c r="N8" s="1"/>
      <c r="O8" s="1"/>
      <c r="P8" s="1"/>
      <c r="Q8" s="113"/>
      <c r="R8" s="113"/>
      <c r="S8" s="113"/>
      <c r="T8" s="113"/>
      <c r="U8" s="113"/>
      <c r="V8" s="1"/>
      <c r="W8" s="98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98"/>
      <c r="C9" s="1"/>
      <c r="D9" s="98"/>
      <c r="E9" s="99"/>
      <c r="G9" s="1"/>
      <c r="H9" s="40"/>
      <c r="I9" s="1"/>
      <c r="J9" s="25"/>
      <c r="K9" s="25"/>
      <c r="L9" s="25"/>
      <c r="M9" s="1"/>
      <c r="N9" s="1"/>
      <c r="O9" s="1"/>
      <c r="P9" s="1"/>
      <c r="Q9" s="113"/>
      <c r="R9" s="113"/>
      <c r="S9" s="113"/>
      <c r="T9" s="113"/>
      <c r="U9" s="113"/>
      <c r="V9" s="1"/>
      <c r="W9" s="98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98"/>
      <c r="C10" s="1"/>
      <c r="D10" s="98"/>
      <c r="E10" s="99"/>
      <c r="G10" s="1"/>
      <c r="H10" s="40"/>
      <c r="I10" s="1"/>
      <c r="J10" s="25"/>
      <c r="K10" s="25"/>
      <c r="L10" s="25"/>
      <c r="M10" s="1"/>
      <c r="N10" s="1"/>
      <c r="O10" s="1"/>
      <c r="P10" s="1"/>
      <c r="Q10" s="113"/>
      <c r="R10" s="113"/>
      <c r="S10" s="113"/>
      <c r="T10" s="113"/>
      <c r="U10" s="113"/>
      <c r="V10" s="1"/>
      <c r="W10" s="98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98"/>
      <c r="C11" s="1"/>
      <c r="D11" s="98"/>
      <c r="E11" s="99"/>
      <c r="G11" s="1"/>
      <c r="H11" s="40"/>
      <c r="I11" s="1"/>
      <c r="J11" s="25"/>
      <c r="K11" s="25"/>
      <c r="L11" s="25"/>
      <c r="M11" s="1"/>
      <c r="N11" s="1"/>
      <c r="O11" s="1"/>
      <c r="P11" s="1"/>
      <c r="Q11" s="113"/>
      <c r="R11" s="113"/>
      <c r="S11" s="113"/>
      <c r="T11" s="113"/>
      <c r="U11" s="113"/>
      <c r="V11" s="1"/>
      <c r="W11" s="98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98"/>
      <c r="C12" s="1"/>
      <c r="D12" s="98"/>
      <c r="E12" s="99"/>
      <c r="G12" s="1"/>
      <c r="H12" s="40"/>
      <c r="I12" s="1"/>
      <c r="J12" s="25"/>
      <c r="K12" s="25"/>
      <c r="L12" s="25"/>
      <c r="M12" s="1"/>
      <c r="N12" s="1"/>
      <c r="O12" s="1"/>
      <c r="P12" s="1"/>
      <c r="Q12" s="113"/>
      <c r="R12" s="113"/>
      <c r="S12" s="113"/>
      <c r="T12" s="113"/>
      <c r="U12" s="113"/>
      <c r="V12" s="1"/>
      <c r="W12" s="98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98"/>
      <c r="C13" s="1"/>
      <c r="D13" s="98"/>
      <c r="E13" s="99"/>
      <c r="G13" s="1"/>
      <c r="H13" s="40"/>
      <c r="I13" s="1"/>
      <c r="J13" s="25"/>
      <c r="K13" s="25"/>
      <c r="L13" s="25"/>
      <c r="M13" s="1"/>
      <c r="N13" s="1"/>
      <c r="O13" s="1"/>
      <c r="P13" s="1"/>
      <c r="Q13" s="113"/>
      <c r="R13" s="113"/>
      <c r="S13" s="113"/>
      <c r="T13" s="113"/>
      <c r="U13" s="113"/>
      <c r="V13" s="1"/>
      <c r="W13" s="98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98"/>
      <c r="C14" s="1"/>
      <c r="D14" s="98"/>
      <c r="E14" s="99"/>
      <c r="G14" s="1"/>
      <c r="H14" s="40"/>
      <c r="I14" s="1"/>
      <c r="J14" s="25"/>
      <c r="K14" s="25"/>
      <c r="L14" s="25"/>
      <c r="M14" s="1"/>
      <c r="N14" s="1"/>
      <c r="O14" s="1"/>
      <c r="P14" s="1"/>
      <c r="Q14" s="113"/>
      <c r="R14" s="113"/>
      <c r="S14" s="113"/>
      <c r="T14" s="113"/>
      <c r="U14" s="113"/>
      <c r="V14" s="1"/>
      <c r="W14" s="98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98"/>
      <c r="C15" s="1"/>
      <c r="D15" s="98"/>
      <c r="E15" s="99"/>
      <c r="G15" s="1"/>
      <c r="H15" s="40"/>
      <c r="I15" s="1"/>
      <c r="J15" s="25"/>
      <c r="K15" s="25"/>
      <c r="L15" s="25"/>
      <c r="M15" s="1"/>
      <c r="N15" s="1"/>
      <c r="O15" s="1"/>
      <c r="P15" s="1"/>
      <c r="Q15" s="113"/>
      <c r="R15" s="113"/>
      <c r="S15" s="113"/>
      <c r="T15" s="113"/>
      <c r="U15" s="113"/>
      <c r="V15" s="1"/>
      <c r="W15" s="98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98"/>
      <c r="C16" s="1"/>
      <c r="D16" s="98"/>
      <c r="E16" s="99"/>
      <c r="G16" s="1"/>
      <c r="H16" s="40"/>
      <c r="I16" s="1"/>
      <c r="J16" s="25"/>
      <c r="K16" s="25"/>
      <c r="L16" s="25"/>
      <c r="M16" s="1"/>
      <c r="N16" s="1"/>
      <c r="O16" s="1"/>
      <c r="P16" s="1"/>
      <c r="Q16" s="113"/>
      <c r="R16" s="113"/>
      <c r="S16" s="113"/>
      <c r="T16" s="113"/>
      <c r="U16" s="113"/>
      <c r="V16" s="1"/>
      <c r="W16" s="98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98"/>
      <c r="C17" s="1"/>
      <c r="D17" s="98"/>
      <c r="E17" s="99"/>
      <c r="G17" s="1"/>
      <c r="H17" s="40"/>
      <c r="I17" s="1"/>
      <c r="J17" s="25"/>
      <c r="K17" s="25"/>
      <c r="L17" s="25"/>
      <c r="M17" s="1"/>
      <c r="N17" s="1"/>
      <c r="O17" s="1"/>
      <c r="P17" s="1"/>
      <c r="Q17" s="113"/>
      <c r="R17" s="113"/>
      <c r="S17" s="113"/>
      <c r="T17" s="113"/>
      <c r="U17" s="113"/>
      <c r="V17" s="1"/>
      <c r="W17" s="98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98"/>
      <c r="C18" s="1"/>
      <c r="D18" s="98"/>
      <c r="E18" s="99"/>
      <c r="G18" s="1"/>
      <c r="H18" s="40"/>
      <c r="I18" s="1"/>
      <c r="J18" s="25"/>
      <c r="K18" s="25"/>
      <c r="L18" s="25"/>
      <c r="M18" s="1"/>
      <c r="N18" s="1"/>
      <c r="O18" s="1"/>
      <c r="P18" s="1"/>
      <c r="Q18" s="113"/>
      <c r="R18" s="113"/>
      <c r="S18" s="113"/>
      <c r="T18" s="113"/>
      <c r="U18" s="113"/>
      <c r="V18" s="1"/>
      <c r="W18" s="98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98"/>
      <c r="C19" s="1"/>
      <c r="D19" s="98"/>
      <c r="E19" s="99"/>
      <c r="G19" s="1"/>
      <c r="H19" s="40"/>
      <c r="I19" s="1"/>
      <c r="J19" s="25"/>
      <c r="K19" s="25"/>
      <c r="L19" s="25"/>
      <c r="M19" s="1"/>
      <c r="N19" s="1"/>
      <c r="O19" s="1"/>
      <c r="P19" s="1"/>
      <c r="Q19" s="113"/>
      <c r="R19" s="113"/>
      <c r="S19" s="113"/>
      <c r="T19" s="113"/>
      <c r="U19" s="113"/>
      <c r="V19" s="1"/>
      <c r="W19" s="98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98"/>
      <c r="C20" s="1"/>
      <c r="D20" s="98"/>
      <c r="E20" s="99"/>
      <c r="G20" s="1"/>
      <c r="H20" s="40"/>
      <c r="I20" s="1"/>
      <c r="J20" s="25"/>
      <c r="K20" s="25"/>
      <c r="L20" s="25"/>
      <c r="M20" s="1"/>
      <c r="N20" s="1"/>
      <c r="O20" s="1"/>
      <c r="P20" s="1"/>
      <c r="Q20" s="113"/>
      <c r="R20" s="113"/>
      <c r="S20" s="113"/>
      <c r="T20" s="113"/>
      <c r="U20" s="113"/>
      <c r="V20" s="1"/>
      <c r="W20" s="98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98"/>
      <c r="C21" s="1"/>
      <c r="D21" s="98"/>
      <c r="E21" s="99"/>
      <c r="G21" s="1"/>
      <c r="H21" s="40"/>
      <c r="I21" s="1"/>
      <c r="J21" s="25"/>
      <c r="K21" s="25"/>
      <c r="L21" s="25"/>
      <c r="M21" s="1"/>
      <c r="N21" s="1"/>
      <c r="O21" s="1"/>
      <c r="P21" s="1"/>
      <c r="Q21" s="113"/>
      <c r="R21" s="113"/>
      <c r="S21" s="113"/>
      <c r="T21" s="113"/>
      <c r="U21" s="113"/>
      <c r="V21" s="1"/>
      <c r="W21" s="98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98"/>
      <c r="C22" s="1"/>
      <c r="D22" s="98"/>
      <c r="E22" s="99"/>
      <c r="G22" s="1"/>
      <c r="H22" s="40"/>
      <c r="I22" s="1"/>
      <c r="J22" s="25"/>
      <c r="K22" s="25"/>
      <c r="L22" s="25"/>
      <c r="M22" s="1"/>
      <c r="N22" s="1"/>
      <c r="O22" s="1"/>
      <c r="P22" s="1"/>
      <c r="Q22" s="113"/>
      <c r="R22" s="113"/>
      <c r="S22" s="113"/>
      <c r="T22" s="113"/>
      <c r="U22" s="113"/>
      <c r="V22" s="1"/>
      <c r="W22" s="98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98"/>
      <c r="C23" s="1"/>
      <c r="D23" s="98"/>
      <c r="E23" s="99"/>
      <c r="G23" s="1"/>
      <c r="H23" s="40"/>
      <c r="I23" s="1"/>
      <c r="J23" s="25"/>
      <c r="K23" s="25"/>
      <c r="L23" s="25"/>
      <c r="M23" s="1"/>
      <c r="N23" s="1"/>
      <c r="O23" s="1"/>
      <c r="P23" s="1"/>
      <c r="Q23" s="113"/>
      <c r="R23" s="113"/>
      <c r="S23" s="113"/>
      <c r="T23" s="113"/>
      <c r="U23" s="113"/>
      <c r="V23" s="1"/>
      <c r="W23" s="98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98"/>
      <c r="C24" s="1"/>
      <c r="D24" s="98"/>
      <c r="E24" s="99"/>
      <c r="G24" s="1"/>
      <c r="H24" s="40"/>
      <c r="I24" s="1"/>
      <c r="J24" s="25"/>
      <c r="K24" s="25"/>
      <c r="L24" s="25"/>
      <c r="M24" s="1"/>
      <c r="N24" s="1"/>
      <c r="O24" s="1"/>
      <c r="P24" s="1"/>
      <c r="Q24" s="113"/>
      <c r="R24" s="113"/>
      <c r="S24" s="113"/>
      <c r="T24" s="113"/>
      <c r="U24" s="113"/>
      <c r="V24" s="1"/>
      <c r="W24" s="98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98"/>
      <c r="C25" s="1"/>
      <c r="D25" s="98"/>
      <c r="E25" s="99"/>
      <c r="G25" s="1"/>
      <c r="H25" s="40"/>
      <c r="I25" s="1"/>
      <c r="J25" s="25"/>
      <c r="K25" s="25"/>
      <c r="L25" s="25"/>
      <c r="M25" s="1"/>
      <c r="N25" s="1"/>
      <c r="O25" s="1"/>
      <c r="P25" s="1"/>
      <c r="Q25" s="113"/>
      <c r="R25" s="113"/>
      <c r="S25" s="113"/>
      <c r="T25" s="113"/>
      <c r="U25" s="113"/>
      <c r="V25" s="1"/>
      <c r="W25" s="98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98"/>
      <c r="C26" s="1"/>
      <c r="D26" s="98"/>
      <c r="E26" s="99"/>
      <c r="G26" s="1"/>
      <c r="H26" s="40"/>
      <c r="I26" s="1"/>
      <c r="J26" s="25"/>
      <c r="K26" s="25"/>
      <c r="L26" s="25"/>
      <c r="M26" s="1"/>
      <c r="N26" s="1"/>
      <c r="O26" s="1"/>
      <c r="P26" s="1"/>
      <c r="Q26" s="113"/>
      <c r="R26" s="113"/>
      <c r="S26" s="113"/>
      <c r="T26" s="113"/>
      <c r="U26" s="113"/>
      <c r="V26" s="1"/>
      <c r="W26" s="98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98"/>
      <c r="C27" s="1"/>
      <c r="D27" s="98"/>
      <c r="E27" s="99"/>
      <c r="G27" s="1"/>
      <c r="H27" s="40"/>
      <c r="I27" s="1"/>
      <c r="J27" s="25"/>
      <c r="K27" s="25"/>
      <c r="L27" s="25"/>
      <c r="M27" s="1"/>
      <c r="N27" s="1"/>
      <c r="O27" s="1"/>
      <c r="P27" s="1"/>
      <c r="Q27" s="113"/>
      <c r="R27" s="113"/>
      <c r="S27" s="113"/>
      <c r="T27" s="113"/>
      <c r="U27" s="113"/>
      <c r="V27" s="1"/>
      <c r="W27" s="98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98"/>
      <c r="C28" s="1"/>
      <c r="D28" s="98"/>
      <c r="E28" s="99"/>
      <c r="G28" s="1"/>
      <c r="H28" s="40"/>
      <c r="I28" s="1"/>
      <c r="J28" s="25"/>
      <c r="K28" s="25"/>
      <c r="L28" s="25"/>
      <c r="M28" s="1"/>
      <c r="N28" s="1"/>
      <c r="O28" s="1"/>
      <c r="P28" s="1"/>
      <c r="Q28" s="113"/>
      <c r="R28" s="113"/>
      <c r="S28" s="113"/>
      <c r="T28" s="113"/>
      <c r="U28" s="113"/>
      <c r="V28" s="1"/>
      <c r="W28" s="98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98"/>
      <c r="C29" s="1"/>
      <c r="D29" s="98"/>
      <c r="E29" s="99"/>
      <c r="G29" s="1"/>
      <c r="H29" s="40"/>
      <c r="I29" s="1"/>
      <c r="J29" s="25"/>
      <c r="K29" s="25"/>
      <c r="L29" s="25"/>
      <c r="M29" s="1"/>
      <c r="N29" s="1"/>
      <c r="O29" s="1"/>
      <c r="P29" s="1"/>
      <c r="Q29" s="113"/>
      <c r="R29" s="113"/>
      <c r="S29" s="113"/>
      <c r="T29" s="113"/>
      <c r="U29" s="113"/>
      <c r="V29" s="1"/>
      <c r="W29" s="98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98"/>
      <c r="C30" s="1"/>
      <c r="D30" s="98"/>
      <c r="E30" s="99"/>
      <c r="G30" s="1"/>
      <c r="H30" s="40"/>
      <c r="I30" s="1"/>
      <c r="J30" s="25"/>
      <c r="K30" s="25"/>
      <c r="L30" s="25"/>
      <c r="M30" s="1"/>
      <c r="N30" s="1"/>
      <c r="O30" s="1"/>
      <c r="P30" s="1"/>
      <c r="Q30" s="113"/>
      <c r="R30" s="113"/>
      <c r="S30" s="113"/>
      <c r="T30" s="113"/>
      <c r="U30" s="113"/>
      <c r="V30" s="1"/>
      <c r="W30" s="98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98"/>
      <c r="C31" s="1"/>
      <c r="D31" s="98"/>
      <c r="E31" s="99"/>
      <c r="G31" s="1"/>
      <c r="H31" s="40"/>
      <c r="I31" s="1"/>
      <c r="J31" s="25"/>
      <c r="K31" s="25"/>
      <c r="L31" s="25"/>
      <c r="M31" s="1"/>
      <c r="N31" s="1"/>
      <c r="O31" s="1"/>
      <c r="P31" s="1"/>
      <c r="Q31" s="113"/>
      <c r="R31" s="113"/>
      <c r="S31" s="113"/>
      <c r="T31" s="113"/>
      <c r="U31" s="113"/>
      <c r="V31" s="1"/>
      <c r="W31" s="98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98"/>
      <c r="C32" s="1"/>
      <c r="D32" s="98"/>
      <c r="E32" s="99"/>
      <c r="G32" s="1"/>
      <c r="H32" s="40"/>
      <c r="I32" s="1"/>
      <c r="J32" s="25"/>
      <c r="K32" s="25"/>
      <c r="L32" s="25"/>
      <c r="M32" s="1"/>
      <c r="N32" s="1"/>
      <c r="O32" s="1"/>
      <c r="P32" s="1"/>
      <c r="Q32" s="113"/>
      <c r="R32" s="113"/>
      <c r="S32" s="113"/>
      <c r="T32" s="113"/>
      <c r="U32" s="113"/>
      <c r="V32" s="1"/>
      <c r="W32" s="98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98"/>
      <c r="C33" s="1"/>
      <c r="D33" s="98"/>
      <c r="E33" s="99"/>
      <c r="G33" s="1"/>
      <c r="H33" s="40"/>
      <c r="I33" s="1"/>
      <c r="J33" s="25"/>
      <c r="K33" s="25"/>
      <c r="L33" s="25"/>
      <c r="M33" s="1"/>
      <c r="N33" s="1"/>
      <c r="O33" s="1"/>
      <c r="P33" s="1"/>
      <c r="Q33" s="113"/>
      <c r="R33" s="113"/>
      <c r="S33" s="113"/>
      <c r="T33" s="113"/>
      <c r="U33" s="113"/>
      <c r="V33" s="1"/>
      <c r="W33" s="98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98"/>
      <c r="C34" s="1"/>
      <c r="D34" s="98"/>
      <c r="E34" s="99"/>
      <c r="G34" s="1"/>
      <c r="H34" s="40"/>
      <c r="I34" s="1"/>
      <c r="J34" s="25"/>
      <c r="K34" s="25"/>
      <c r="L34" s="25"/>
      <c r="M34" s="1"/>
      <c r="N34" s="1"/>
      <c r="O34" s="1"/>
      <c r="P34" s="1"/>
      <c r="Q34" s="113"/>
      <c r="R34" s="113"/>
      <c r="S34" s="113"/>
      <c r="T34" s="113"/>
      <c r="U34" s="113"/>
      <c r="V34" s="1"/>
      <c r="W34" s="98"/>
      <c r="X34" s="1"/>
      <c r="Y34" s="90"/>
      <c r="Z34" s="90"/>
      <c r="AA34" s="90"/>
      <c r="AB34" s="90"/>
      <c r="AC34" s="90"/>
      <c r="AD3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2019-01-24T23:34:35Z</dcterms:modified>
</cp:coreProperties>
</file>