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8" i="1" l="1"/>
  <c r="I18" i="1"/>
  <c r="H18" i="1"/>
  <c r="G18" i="1"/>
  <c r="F18" i="1"/>
  <c r="E18" i="1"/>
  <c r="O14" i="1"/>
  <c r="L18" i="1" l="1"/>
  <c r="I21" i="1"/>
  <c r="K18" i="1"/>
  <c r="N14" i="1"/>
  <c r="M14" i="1"/>
  <c r="L14" i="1"/>
  <c r="K14" i="1"/>
  <c r="J14" i="1"/>
  <c r="I14" i="1"/>
  <c r="AE14" i="1" l="1"/>
  <c r="AD14" i="1"/>
  <c r="AC14" i="1"/>
  <c r="AB14" i="1"/>
  <c r="AA14" i="1"/>
  <c r="Z14" i="1"/>
  <c r="X14" i="1"/>
  <c r="W14" i="1"/>
  <c r="V14" i="1"/>
  <c r="U14" i="1"/>
  <c r="S14" i="1"/>
  <c r="H19" i="1" s="1"/>
  <c r="H21" i="1" s="1"/>
  <c r="R14" i="1"/>
  <c r="G19" i="1" s="1"/>
  <c r="G21" i="1" s="1"/>
  <c r="Q14" i="1"/>
  <c r="F19" i="1" s="1"/>
  <c r="F21" i="1" s="1"/>
  <c r="P14" i="1"/>
  <c r="E19" i="1" s="1"/>
  <c r="H14" i="1"/>
  <c r="G14" i="1"/>
  <c r="F14" i="1"/>
  <c r="E14" i="1"/>
  <c r="L19" i="1" l="1"/>
  <c r="K19" i="1"/>
  <c r="E21" i="1"/>
  <c r="L21" i="1" l="1"/>
  <c r="K21" i="1"/>
</calcChain>
</file>

<file path=xl/sharedStrings.xml><?xml version="1.0" encoding="utf-8"?>
<sst xmlns="http://schemas.openxmlformats.org/spreadsheetml/2006/main" count="83" uniqueCount="54">
  <si>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</si>
  <si>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</si>
  <si>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</si>
  <si>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</si>
  <si>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</si>
  <si>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</si>
  <si>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</si>
  <si>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</si>
  <si>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</si>
  <si>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</si>
  <si>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</si>
  <si>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</si>
  <si>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</si>
  <si>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</si>
  <si>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</si>
  <si>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</si>
  <si>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</si>
  <si>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</si>
  <si>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</si>
  <si>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</si>
  <si>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</si>
  <si>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</si>
  <si>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</si>
  <si>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</si>
  <si>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</si>
  <si>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</si>
  <si>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</si>
  <si>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</si>
  <si>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</si>
  <si>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</si>
  <si>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</si>
  <si>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</si>
  <si>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</si>
  <si>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UPV = Ulvilan Pesä-Veikot  (1957)</t>
  </si>
  <si>
    <t>Mervi Saurus</t>
  </si>
  <si>
    <t>5.-6.</t>
  </si>
  <si>
    <t>UPV</t>
  </si>
  <si>
    <t>7.-8.</t>
  </si>
  <si>
    <t>4.</t>
  </si>
  <si>
    <t>loppusarja</t>
  </si>
  <si>
    <t>2.</t>
  </si>
  <si>
    <t>MESTARUUSSARJA</t>
  </si>
  <si>
    <t>ENSIMMÄISET</t>
  </si>
  <si>
    <t>Ottelu</t>
  </si>
  <si>
    <t>1.  ottelu</t>
  </si>
  <si>
    <t>Lyöty juoksu</t>
  </si>
  <si>
    <t>Tuotu juoksu</t>
  </si>
  <si>
    <t>Kunnari</t>
  </si>
  <si>
    <t>27.05. 1976  UPV - LäPa  16-5</t>
  </si>
  <si>
    <t>URA SM-SARJASSA</t>
  </si>
  <si>
    <t>10.</t>
  </si>
  <si>
    <t>5.</t>
  </si>
  <si>
    <t>7.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</si>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</sst>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0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1976</v>
      </c>
      <c r="C4" s="27" t="s">
        <v>35</v>
      </c>
      <c r="D4" s="29" t="s">
        <v>36</v>
      </c>
      <c r="E4" s="62">
        <v>8</v>
      </c>
      <c r="F4" s="27">
        <v>0</v>
      </c>
      <c r="G4" s="27">
        <v>2</v>
      </c>
      <c r="H4" s="27">
        <v>6</v>
      </c>
      <c r="I4" s="63"/>
      <c r="J4" s="63"/>
      <c r="K4" s="63"/>
      <c r="L4" s="63"/>
      <c r="M4" s="63"/>
      <c r="N4" s="63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1977</v>
      </c>
      <c r="C5" s="27" t="s">
        <v>37</v>
      </c>
      <c r="D5" s="41" t="s">
        <v>36</v>
      </c>
      <c r="E5" s="27">
        <v>3</v>
      </c>
      <c r="F5" s="27">
        <v>0</v>
      </c>
      <c r="G5" s="27">
        <v>2</v>
      </c>
      <c r="H5" s="27">
        <v>0</v>
      </c>
      <c r="I5" s="63"/>
      <c r="J5" s="63"/>
      <c r="K5" s="63"/>
      <c r="L5" s="63"/>
      <c r="M5" s="63"/>
      <c r="N5" s="63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1978</v>
      </c>
      <c r="C6" s="27" t="s">
        <v>38</v>
      </c>
      <c r="D6" s="41" t="s">
        <v>36</v>
      </c>
      <c r="E6" s="27">
        <v>1</v>
      </c>
      <c r="F6" s="27">
        <v>0</v>
      </c>
      <c r="G6" s="27">
        <v>0</v>
      </c>
      <c r="H6" s="27">
        <v>0</v>
      </c>
      <c r="I6" s="63"/>
      <c r="J6" s="63"/>
      <c r="K6" s="63"/>
      <c r="L6" s="63"/>
      <c r="M6" s="63"/>
      <c r="N6" s="63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1979</v>
      </c>
      <c r="C7" s="27"/>
      <c r="D7" s="41"/>
      <c r="E7" s="27"/>
      <c r="F7" s="27"/>
      <c r="G7" s="27"/>
      <c r="H7" s="27"/>
      <c r="I7" s="63"/>
      <c r="J7" s="63"/>
      <c r="K7" s="63"/>
      <c r="L7" s="63"/>
      <c r="M7" s="63"/>
      <c r="N7" s="63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1980</v>
      </c>
      <c r="C8" s="27" t="s">
        <v>40</v>
      </c>
      <c r="D8" s="11" t="s">
        <v>36</v>
      </c>
      <c r="E8" s="27">
        <v>9</v>
      </c>
      <c r="F8" s="27">
        <v>0</v>
      </c>
      <c r="G8" s="27">
        <v>8</v>
      </c>
      <c r="H8" s="27">
        <v>3</v>
      </c>
      <c r="I8" s="63"/>
      <c r="J8" s="63"/>
      <c r="K8" s="63"/>
      <c r="L8" s="63"/>
      <c r="M8" s="63"/>
      <c r="N8" s="63"/>
      <c r="O8" s="25"/>
      <c r="P8" s="27">
        <v>4</v>
      </c>
      <c r="Q8" s="27">
        <v>0</v>
      </c>
      <c r="R8" s="27">
        <v>1</v>
      </c>
      <c r="S8" s="27">
        <v>1</v>
      </c>
      <c r="T8" s="27"/>
      <c r="U8" s="28"/>
      <c r="V8" s="28"/>
      <c r="W8" s="28"/>
      <c r="X8" s="28"/>
      <c r="Y8" s="28"/>
      <c r="Z8" s="27"/>
      <c r="AA8" s="27"/>
      <c r="AB8" s="27"/>
      <c r="AC8" s="27"/>
      <c r="AD8" s="27">
        <v>1</v>
      </c>
      <c r="AE8" s="27"/>
      <c r="AF8" s="17" t="s">
        <v>39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1981</v>
      </c>
      <c r="C9" s="27" t="s">
        <v>51</v>
      </c>
      <c r="D9" s="41" t="s">
        <v>36</v>
      </c>
      <c r="E9" s="27">
        <v>13</v>
      </c>
      <c r="F9" s="27">
        <v>1</v>
      </c>
      <c r="G9" s="27">
        <v>10</v>
      </c>
      <c r="H9" s="27">
        <v>4</v>
      </c>
      <c r="I9" s="27">
        <v>44</v>
      </c>
      <c r="J9" s="27">
        <v>8</v>
      </c>
      <c r="K9" s="27">
        <v>11</v>
      </c>
      <c r="L9" s="27">
        <v>14</v>
      </c>
      <c r="M9" s="27">
        <v>11</v>
      </c>
      <c r="N9" s="30">
        <v>0.6376811594202898</v>
      </c>
      <c r="O9" s="25">
        <v>69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1982</v>
      </c>
      <c r="C10" s="27" t="s">
        <v>52</v>
      </c>
      <c r="D10" s="41" t="s">
        <v>36</v>
      </c>
      <c r="E10" s="27">
        <v>17</v>
      </c>
      <c r="F10" s="27">
        <v>1</v>
      </c>
      <c r="G10" s="27">
        <v>11</v>
      </c>
      <c r="H10" s="27">
        <v>20</v>
      </c>
      <c r="I10" s="27">
        <v>83</v>
      </c>
      <c r="J10" s="27">
        <v>13</v>
      </c>
      <c r="K10" s="27">
        <v>28</v>
      </c>
      <c r="L10" s="27">
        <v>30</v>
      </c>
      <c r="M10" s="27">
        <v>12</v>
      </c>
      <c r="N10" s="30">
        <v>0.69747899159663862</v>
      </c>
      <c r="O10" s="25">
        <v>119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1983</v>
      </c>
      <c r="C11" s="27"/>
      <c r="D11" s="41"/>
      <c r="E11" s="27"/>
      <c r="F11" s="27"/>
      <c r="G11" s="27"/>
      <c r="H11" s="27"/>
      <c r="I11" s="27"/>
      <c r="J11" s="27"/>
      <c r="K11" s="27"/>
      <c r="L11" s="27"/>
      <c r="M11" s="27"/>
      <c r="N11" s="30"/>
      <c r="O11" s="25">
        <v>0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1984</v>
      </c>
      <c r="C12" s="27" t="s">
        <v>53</v>
      </c>
      <c r="D12" s="41" t="s">
        <v>36</v>
      </c>
      <c r="E12" s="27">
        <v>13</v>
      </c>
      <c r="F12" s="27">
        <v>1</v>
      </c>
      <c r="G12" s="27">
        <v>8</v>
      </c>
      <c r="H12" s="27">
        <v>11</v>
      </c>
      <c r="I12" s="27">
        <v>52</v>
      </c>
      <c r="J12" s="27">
        <v>8</v>
      </c>
      <c r="K12" s="27">
        <v>18</v>
      </c>
      <c r="L12" s="27">
        <v>17</v>
      </c>
      <c r="M12" s="27">
        <v>9</v>
      </c>
      <c r="N12" s="30">
        <v>0.65</v>
      </c>
      <c r="O12" s="25">
        <v>80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1985</v>
      </c>
      <c r="C13" s="27" t="s">
        <v>50</v>
      </c>
      <c r="D13" s="41" t="s">
        <v>36</v>
      </c>
      <c r="E13" s="27">
        <v>18</v>
      </c>
      <c r="F13" s="27">
        <v>2</v>
      </c>
      <c r="G13" s="27">
        <v>14</v>
      </c>
      <c r="H13" s="27">
        <v>7</v>
      </c>
      <c r="I13" s="27">
        <v>66</v>
      </c>
      <c r="J13" s="27">
        <v>13</v>
      </c>
      <c r="K13" s="27">
        <v>16</v>
      </c>
      <c r="L13" s="27">
        <v>21</v>
      </c>
      <c r="M13" s="27">
        <v>16</v>
      </c>
      <c r="N13" s="30">
        <v>0.65346534653465349</v>
      </c>
      <c r="O13" s="25">
        <v>101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>SUM(E4:E13)</f>
        <v>82</v>
      </c>
      <c r="F14" s="19">
        <f>SUM(F4:F13)</f>
        <v>5</v>
      </c>
      <c r="G14" s="19">
        <f>SUM(G4:G13)</f>
        <v>55</v>
      </c>
      <c r="H14" s="19">
        <f>SUM(H4:H13)</f>
        <v>51</v>
      </c>
      <c r="I14" s="19">
        <f t="shared" ref="I14:M14" si="0">SUM(I4:I13)</f>
        <v>245</v>
      </c>
      <c r="J14" s="19">
        <f t="shared" si="0"/>
        <v>42</v>
      </c>
      <c r="K14" s="19">
        <f t="shared" si="0"/>
        <v>73</v>
      </c>
      <c r="L14" s="19">
        <f t="shared" si="0"/>
        <v>82</v>
      </c>
      <c r="M14" s="19">
        <f t="shared" si="0"/>
        <v>48</v>
      </c>
      <c r="N14" s="31">
        <f>PRODUCT(I14/O14)</f>
        <v>0.66395663956639561</v>
      </c>
      <c r="O14" s="32">
        <f>SUM(O9:O13)</f>
        <v>369</v>
      </c>
      <c r="P14" s="19">
        <f>SUM(P4:P13)</f>
        <v>4</v>
      </c>
      <c r="Q14" s="19">
        <f>SUM(Q4:Q13)</f>
        <v>0</v>
      </c>
      <c r="R14" s="19">
        <f>SUM(R4:R13)</f>
        <v>1</v>
      </c>
      <c r="S14" s="19">
        <f>SUM(S4:S13)</f>
        <v>1</v>
      </c>
      <c r="T14" s="19"/>
      <c r="U14" s="19">
        <f>SUM(U4:U13)</f>
        <v>0</v>
      </c>
      <c r="V14" s="19">
        <f>SUM(V4:V13)</f>
        <v>0</v>
      </c>
      <c r="W14" s="19">
        <f>SUM(W4:W13)</f>
        <v>0</v>
      </c>
      <c r="X14" s="19">
        <f>SUM(X4:X13)</f>
        <v>0</v>
      </c>
      <c r="Y14" s="19"/>
      <c r="Z14" s="19">
        <f t="shared" ref="Z14:AE14" si="1">SUM(Z4:Z13)</f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1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v>238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49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22</v>
      </c>
      <c r="L17" s="19" t="s">
        <v>23</v>
      </c>
      <c r="M17" s="19" t="s">
        <v>24</v>
      </c>
      <c r="N17" s="31" t="s">
        <v>30</v>
      </c>
      <c r="O17" s="25"/>
      <c r="P17" s="41" t="s">
        <v>42</v>
      </c>
      <c r="Q17" s="13"/>
      <c r="R17" s="13"/>
      <c r="S17" s="13"/>
      <c r="T17" s="64"/>
      <c r="U17" s="64"/>
      <c r="V17" s="64"/>
      <c r="W17" s="64"/>
      <c r="X17" s="64"/>
      <c r="Y17" s="13"/>
      <c r="Z17" s="13"/>
      <c r="AA17" s="13"/>
      <c r="AB17" s="13"/>
      <c r="AC17" s="13"/>
      <c r="AD17" s="13"/>
      <c r="AE17" s="13"/>
      <c r="AF17" s="65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15</v>
      </c>
      <c r="C18" s="13"/>
      <c r="D18" s="42"/>
      <c r="E18" s="27">
        <f>PRODUCT(E14)</f>
        <v>82</v>
      </c>
      <c r="F18" s="27">
        <f>PRODUCT(F14)</f>
        <v>5</v>
      </c>
      <c r="G18" s="27">
        <f>PRODUCT(G14)</f>
        <v>55</v>
      </c>
      <c r="H18" s="27">
        <f>PRODUCT(H14)</f>
        <v>51</v>
      </c>
      <c r="I18" s="27">
        <f>PRODUCT(I14)</f>
        <v>245</v>
      </c>
      <c r="J18" s="1"/>
      <c r="K18" s="43">
        <f>PRODUCT((F18+G18)/E18)</f>
        <v>0.73170731707317072</v>
      </c>
      <c r="L18" s="43">
        <f>PRODUCT(H18/E18)</f>
        <v>0.62195121951219512</v>
      </c>
      <c r="M18" s="43">
        <f>PRODUCT(I18/61)</f>
        <v>4.0163934426229506</v>
      </c>
      <c r="N18" s="30">
        <v>0.66400000000000003</v>
      </c>
      <c r="O18" s="25"/>
      <c r="P18" s="66" t="s">
        <v>43</v>
      </c>
      <c r="Q18" s="67"/>
      <c r="R18" s="67"/>
      <c r="S18" s="68" t="s">
        <v>48</v>
      </c>
      <c r="T18" s="69"/>
      <c r="U18" s="69"/>
      <c r="V18" s="69"/>
      <c r="W18" s="69"/>
      <c r="X18" s="69"/>
      <c r="Y18" s="69"/>
      <c r="Z18" s="69"/>
      <c r="AA18" s="69"/>
      <c r="AB18" s="70" t="s">
        <v>44</v>
      </c>
      <c r="AC18" s="69"/>
      <c r="AD18" s="69"/>
      <c r="AE18" s="69"/>
      <c r="AF18" s="7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16</v>
      </c>
      <c r="C19" s="45"/>
      <c r="D19" s="46"/>
      <c r="E19" s="27">
        <f>PRODUCT(P14)</f>
        <v>4</v>
      </c>
      <c r="F19" s="27">
        <f>PRODUCT(Q14)</f>
        <v>0</v>
      </c>
      <c r="G19" s="27">
        <f>PRODUCT(R14)</f>
        <v>1</v>
      </c>
      <c r="H19" s="27">
        <f>PRODUCT(S14)</f>
        <v>1</v>
      </c>
      <c r="I19" s="27"/>
      <c r="J19" s="1"/>
      <c r="K19" s="43">
        <f>PRODUCT((F19+G19)/E19)</f>
        <v>0.25</v>
      </c>
      <c r="L19" s="43">
        <f>PRODUCT(H19/E19)</f>
        <v>0.25</v>
      </c>
      <c r="M19" s="43"/>
      <c r="N19" s="30"/>
      <c r="O19" s="25"/>
      <c r="P19" s="72" t="s">
        <v>45</v>
      </c>
      <c r="Q19" s="73"/>
      <c r="R19" s="73"/>
      <c r="S19" s="68" t="s">
        <v>48</v>
      </c>
      <c r="T19" s="68"/>
      <c r="U19" s="68"/>
      <c r="V19" s="68"/>
      <c r="W19" s="68"/>
      <c r="X19" s="68"/>
      <c r="Y19" s="68"/>
      <c r="Z19" s="68"/>
      <c r="AA19" s="68"/>
      <c r="AB19" s="74" t="s">
        <v>44</v>
      </c>
      <c r="AC19" s="68"/>
      <c r="AD19" s="68"/>
      <c r="AE19" s="68"/>
      <c r="AF19" s="75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17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72" t="s">
        <v>46</v>
      </c>
      <c r="Q20" s="73"/>
      <c r="R20" s="73"/>
      <c r="S20" s="68" t="s">
        <v>48</v>
      </c>
      <c r="T20" s="68"/>
      <c r="U20" s="68"/>
      <c r="V20" s="68"/>
      <c r="W20" s="68"/>
      <c r="X20" s="68"/>
      <c r="Y20" s="68"/>
      <c r="Z20" s="68"/>
      <c r="AA20" s="68"/>
      <c r="AB20" s="74" t="s">
        <v>44</v>
      </c>
      <c r="AC20" s="68"/>
      <c r="AD20" s="68"/>
      <c r="AE20" s="68"/>
      <c r="AF20" s="7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18</v>
      </c>
      <c r="C21" s="53"/>
      <c r="D21" s="54"/>
      <c r="E21" s="19">
        <f>SUM(E18:E20)</f>
        <v>86</v>
      </c>
      <c r="F21" s="19">
        <f>SUM(F18:F20)</f>
        <v>5</v>
      </c>
      <c r="G21" s="19">
        <f>SUM(G18:G20)</f>
        <v>56</v>
      </c>
      <c r="H21" s="19">
        <f>SUM(H18:H20)</f>
        <v>52</v>
      </c>
      <c r="I21" s="19">
        <f>SUM(I18:I20)</f>
        <v>245</v>
      </c>
      <c r="J21" s="1"/>
      <c r="K21" s="55">
        <f>PRODUCT((F21+G21)/E21)</f>
        <v>0.70930232558139539</v>
      </c>
      <c r="L21" s="55">
        <f>PRODUCT(H21/E21)</f>
        <v>0.60465116279069764</v>
      </c>
      <c r="M21" s="55">
        <v>4.0199999999999996</v>
      </c>
      <c r="N21" s="31">
        <v>0.66400000000000003</v>
      </c>
      <c r="O21" s="25"/>
      <c r="P21" s="76" t="s">
        <v>47</v>
      </c>
      <c r="Q21" s="77"/>
      <c r="R21" s="77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9"/>
      <c r="AE21" s="78"/>
      <c r="AF21" s="80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31</v>
      </c>
      <c r="C23" s="1"/>
      <c r="D23" s="61" t="s">
        <v>33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9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9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57"/>
      <c r="AI35" s="57"/>
      <c r="AJ35" s="57"/>
      <c r="AK35" s="57"/>
      <c r="AL35" s="57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57"/>
      <c r="AI36" s="57"/>
      <c r="AJ36" s="57"/>
      <c r="AK36" s="57"/>
      <c r="AL36" s="57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</row>
    <row r="40" spans="1:38" ht="15" customHeight="1" x14ac:dyDescent="0.25">
      <c r="A40" s="58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8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8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5"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5"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9:32" ht="15" customHeight="1" x14ac:dyDescent="0.25"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9:32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9:32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9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9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9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9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9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9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9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9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9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9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9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9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9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</sheetData>
  <sortState ref="K24:M28">
    <sortCondition ref="K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2019-01-24T23:14:59Z</dcterms:modified>
</cp:coreProperties>
</file>