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9" i="1" s="1"/>
  <c r="M8" i="1"/>
  <c r="M7" i="1"/>
  <c r="M4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/>
  <c r="I16" i="1" s="1"/>
  <c r="H9" i="1"/>
  <c r="H13" i="1"/>
  <c r="G9" i="1"/>
  <c r="G13" i="1"/>
  <c r="G16" i="1" s="1"/>
  <c r="F9" i="1"/>
  <c r="F13" i="1" s="1"/>
  <c r="E9" i="1"/>
  <c r="E13" i="1" s="1"/>
  <c r="M9" i="1"/>
  <c r="H16" i="1"/>
  <c r="F16" i="1" l="1"/>
  <c r="K16" i="1" s="1"/>
  <c r="K13" i="1"/>
  <c r="L16" i="1"/>
  <c r="E16" i="1"/>
  <c r="M16" i="1" s="1"/>
  <c r="L13" i="1"/>
  <c r="M13" i="1"/>
  <c r="O13" i="1"/>
  <c r="O16" i="1" s="1"/>
  <c r="N9" i="1"/>
  <c r="N13" i="1" s="1"/>
  <c r="D10" i="1"/>
</calcChain>
</file>

<file path=xl/sharedStrings.xml><?xml version="1.0" encoding="utf-8"?>
<sst xmlns="http://schemas.openxmlformats.org/spreadsheetml/2006/main" count="72" uniqueCount="50">
  <si>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</si>
  <si>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</si>
  <si>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</si>
  <si>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</si>
  <si>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</si>
  <si>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</si>
  <si>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</si>
  <si>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</si>
  <si>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</si>
  <si>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</si>
  <si>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</si>
  <si>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</si>
  <si>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</si>
  <si>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</si>
  <si>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</si>
  <si>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</si>
  <si>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</si>
  <si>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</si>
  <si>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</si>
  <si>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</si>
  <si>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</si>
  <si>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</si>
  <si>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</si>
  <si>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</si>
  <si>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</si>
  <si>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</si>
  <si>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</si>
  <si>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</si>
  <si>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</si>
  <si>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</si>
  <si>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</si>
  <si>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</si>
  <si>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</si>
  <si>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</si>
  <si>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</si>
  <si>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SiiPe  = Siilinjärven Pesis  (1987)</t>
  </si>
  <si>
    <t>Kirsi Latvala</t>
  </si>
  <si>
    <t>10.</t>
  </si>
  <si>
    <t>SiiPo</t>
  </si>
  <si>
    <t>----</t>
  </si>
  <si>
    <t>9.</t>
  </si>
  <si>
    <t>SiiPe</t>
  </si>
  <si>
    <t>8.</t>
  </si>
  <si>
    <t>1963</t>
  </si>
  <si>
    <t>ENSIMMÄISET</t>
  </si>
  <si>
    <t>Ottelu</t>
  </si>
  <si>
    <t>Lyöty juoksu</t>
  </si>
  <si>
    <t>Tuotu juoksu</t>
  </si>
  <si>
    <t>Kunnari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</si>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</sst>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1987</v>
      </c>
      <c r="C4" s="27" t="s">
        <v>37</v>
      </c>
      <c r="D4" s="29" t="s">
        <v>38</v>
      </c>
      <c r="E4" s="59">
        <v>12</v>
      </c>
      <c r="F4" s="27">
        <v>0</v>
      </c>
      <c r="G4" s="27">
        <v>2</v>
      </c>
      <c r="H4" s="27">
        <v>7</v>
      </c>
      <c r="I4" s="27">
        <v>26</v>
      </c>
      <c r="J4" s="27">
        <v>5</v>
      </c>
      <c r="K4" s="27">
        <v>10</v>
      </c>
      <c r="L4" s="27">
        <v>9</v>
      </c>
      <c r="M4" s="27">
        <f>PRODUCT(F4+G4)</f>
        <v>2</v>
      </c>
      <c r="N4" s="60" t="s">
        <v>39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9">
        <v>1988</v>
      </c>
      <c r="C5" s="79"/>
      <c r="D5" s="80" t="s">
        <v>41</v>
      </c>
      <c r="E5" s="79"/>
      <c r="F5" s="81" t="s">
        <v>49</v>
      </c>
      <c r="G5" s="82"/>
      <c r="H5" s="83"/>
      <c r="I5" s="79"/>
      <c r="J5" s="79"/>
      <c r="K5" s="79"/>
      <c r="L5" s="79"/>
      <c r="M5" s="79"/>
      <c r="N5" s="8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79">
        <v>1989</v>
      </c>
      <c r="C6" s="79"/>
      <c r="D6" s="80" t="s">
        <v>41</v>
      </c>
      <c r="E6" s="79"/>
      <c r="F6" s="81" t="s">
        <v>49</v>
      </c>
      <c r="G6" s="82"/>
      <c r="H6" s="83"/>
      <c r="I6" s="79"/>
      <c r="J6" s="79"/>
      <c r="K6" s="79"/>
      <c r="L6" s="79"/>
      <c r="M6" s="79"/>
      <c r="N6" s="84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1990</v>
      </c>
      <c r="C7" s="27" t="s">
        <v>40</v>
      </c>
      <c r="D7" s="29" t="s">
        <v>41</v>
      </c>
      <c r="E7" s="59">
        <v>21</v>
      </c>
      <c r="F7" s="27">
        <v>0</v>
      </c>
      <c r="G7" s="27">
        <v>7</v>
      </c>
      <c r="H7" s="27">
        <v>10</v>
      </c>
      <c r="I7" s="27">
        <v>56</v>
      </c>
      <c r="J7" s="27">
        <v>14</v>
      </c>
      <c r="K7" s="27">
        <v>16</v>
      </c>
      <c r="L7" s="27">
        <v>19</v>
      </c>
      <c r="M7" s="27">
        <f>SUM(F7+G7)</f>
        <v>7</v>
      </c>
      <c r="N7" s="61">
        <v>0.42</v>
      </c>
      <c r="O7" s="37">
        <f>PRODUCT(I7/N7)</f>
        <v>133.33333333333334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1991</v>
      </c>
      <c r="C8" s="27" t="s">
        <v>42</v>
      </c>
      <c r="D8" s="29" t="s">
        <v>41</v>
      </c>
      <c r="E8" s="59">
        <v>21</v>
      </c>
      <c r="F8" s="27">
        <v>4</v>
      </c>
      <c r="G8" s="27">
        <v>19</v>
      </c>
      <c r="H8" s="27">
        <v>20</v>
      </c>
      <c r="I8" s="27">
        <v>96</v>
      </c>
      <c r="J8" s="27">
        <v>13</v>
      </c>
      <c r="K8" s="27">
        <v>28</v>
      </c>
      <c r="L8" s="27">
        <v>32</v>
      </c>
      <c r="M8" s="27">
        <f>SUM(F8+G8)</f>
        <v>23</v>
      </c>
      <c r="N8" s="61">
        <v>0.61699999999999999</v>
      </c>
      <c r="O8" s="37">
        <f>PRODUCT(I8/N8)</f>
        <v>155.59157212317666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54</v>
      </c>
      <c r="F9" s="19">
        <f t="shared" si="0"/>
        <v>4</v>
      </c>
      <c r="G9" s="19">
        <f t="shared" si="0"/>
        <v>28</v>
      </c>
      <c r="H9" s="19">
        <f t="shared" si="0"/>
        <v>37</v>
      </c>
      <c r="I9" s="19">
        <f t="shared" si="0"/>
        <v>178</v>
      </c>
      <c r="J9" s="19">
        <f t="shared" si="0"/>
        <v>32</v>
      </c>
      <c r="K9" s="19">
        <f t="shared" si="0"/>
        <v>54</v>
      </c>
      <c r="L9" s="19">
        <f t="shared" si="0"/>
        <v>60</v>
      </c>
      <c r="M9" s="19">
        <f t="shared" si="0"/>
        <v>32</v>
      </c>
      <c r="N9" s="31">
        <f>PRODUCT(152/O9)</f>
        <v>0.52608825729244568</v>
      </c>
      <c r="O9" s="32">
        <f t="shared" ref="O9:AE9" si="1">SUM(O4:O8)</f>
        <v>288.92490545651003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135.66666666666666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44</v>
      </c>
      <c r="Q12" s="13"/>
      <c r="R12" s="13"/>
      <c r="S12" s="13"/>
      <c r="T12" s="62"/>
      <c r="U12" s="62"/>
      <c r="V12" s="62"/>
      <c r="W12" s="62"/>
      <c r="X12" s="62"/>
      <c r="Y12" s="13"/>
      <c r="Z12" s="13"/>
      <c r="AA12" s="13"/>
      <c r="AB12" s="13"/>
      <c r="AC12" s="13"/>
      <c r="AD12" s="13"/>
      <c r="AE12" s="13"/>
      <c r="AF12" s="6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54</v>
      </c>
      <c r="F13" s="27">
        <f>PRODUCT(F9)</f>
        <v>4</v>
      </c>
      <c r="G13" s="27">
        <f>PRODUCT(G9)</f>
        <v>28</v>
      </c>
      <c r="H13" s="27">
        <f>PRODUCT(H9)</f>
        <v>37</v>
      </c>
      <c r="I13" s="27">
        <f>PRODUCT(I9)</f>
        <v>178</v>
      </c>
      <c r="J13" s="1"/>
      <c r="K13" s="43">
        <f>PRODUCT((F13+G13)/E13)</f>
        <v>0.59259259259259256</v>
      </c>
      <c r="L13" s="43">
        <f>PRODUCT(H13/E13)</f>
        <v>0.68518518518518523</v>
      </c>
      <c r="M13" s="43">
        <f>PRODUCT(I13/E13)</f>
        <v>3.2962962962962963</v>
      </c>
      <c r="N13" s="30">
        <f>PRODUCT(N9)</f>
        <v>0.52608825729244568</v>
      </c>
      <c r="O13" s="25">
        <f>PRODUCT(O9)</f>
        <v>288.92490545651003</v>
      </c>
      <c r="P13" s="64" t="s">
        <v>45</v>
      </c>
      <c r="Q13" s="65"/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  <c r="AE13" s="66"/>
      <c r="AF13" s="6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69" t="s">
        <v>46</v>
      </c>
      <c r="Q14" s="70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1"/>
      <c r="AF14" s="7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69" t="s">
        <v>47</v>
      </c>
      <c r="Q15" s="70"/>
      <c r="R15" s="70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/>
      <c r="AE15" s="71"/>
      <c r="AF15" s="7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54</v>
      </c>
      <c r="F16" s="19">
        <f>SUM(F13:F15)</f>
        <v>4</v>
      </c>
      <c r="G16" s="19">
        <f>SUM(G13:G15)</f>
        <v>28</v>
      </c>
      <c r="H16" s="19">
        <f>SUM(H13:H15)</f>
        <v>37</v>
      </c>
      <c r="I16" s="19">
        <f>SUM(I13:I15)</f>
        <v>178</v>
      </c>
      <c r="J16" s="1"/>
      <c r="K16" s="55">
        <f>PRODUCT((F16+G16)/E16)</f>
        <v>0.59259259259259256</v>
      </c>
      <c r="L16" s="55">
        <f>PRODUCT(H16/E16)</f>
        <v>0.68518518518518523</v>
      </c>
      <c r="M16" s="55">
        <f>PRODUCT(I16/E16)</f>
        <v>3.2962962962962963</v>
      </c>
      <c r="N16" s="31">
        <v>0.52600000000000002</v>
      </c>
      <c r="O16" s="25">
        <f>SUM(O13:O15)</f>
        <v>288.92490545651003</v>
      </c>
      <c r="P16" s="74" t="s">
        <v>48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/>
      <c r="AE16" s="76"/>
      <c r="AF16" s="7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58" t="s">
        <v>35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2019-01-24T19:48:09Z</dcterms:modified>
</cp:coreProperties>
</file>